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I:\EXCEL\account\Name\ALL\PDF דוחות לאוצר 2025אקסל\אקסל רשימות ניע 032025\TA_TI_Aguda_iria\"/>
    </mc:Choice>
  </mc:AlternateContent>
  <xr:revisionPtr revIDLastSave="0" documentId="13_ncr:1_{0A8BB415-8CBB-49F7-A9C1-7CED4DAB2198}" xr6:coauthVersionLast="47" xr6:coauthVersionMax="47" xr10:uidLastSave="{00000000-0000-0000-0000-000000000000}"/>
  <bookViews>
    <workbookView xWindow="-120" yWindow="-120" windowWidth="19440" windowHeight="14190" tabRatio="840" activeTab="1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</externalReferences>
  <definedNames>
    <definedName name="_xlnm._FilterDatabase" localSheetId="31" hidden="1">'אפשרויות בחירה'!$A$1:$D$1040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2" i="2" l="1"/>
  <c r="B32" i="2"/>
  <c r="C30" i="2"/>
  <c r="B29" i="2"/>
  <c r="D29" i="2" s="1"/>
  <c r="B28" i="2"/>
  <c r="D28" i="2" s="1"/>
  <c r="D27" i="2"/>
  <c r="B27" i="2"/>
  <c r="B26" i="2"/>
  <c r="D26" i="2" s="1"/>
  <c r="B25" i="2"/>
  <c r="D25" i="2" s="1"/>
  <c r="B24" i="2"/>
  <c r="D24" i="2" s="1"/>
  <c r="B23" i="2"/>
  <c r="D23" i="2" s="1"/>
  <c r="B22" i="2"/>
  <c r="D22" i="2" s="1"/>
  <c r="B21" i="2"/>
  <c r="D21" i="2" s="1"/>
  <c r="B20" i="2"/>
  <c r="D20" i="2" s="1"/>
  <c r="D19" i="2"/>
  <c r="B19" i="2"/>
  <c r="B18" i="2"/>
  <c r="D18" i="2" s="1"/>
  <c r="B17" i="2"/>
  <c r="D17" i="2" s="1"/>
  <c r="B16" i="2"/>
  <c r="D16" i="2" s="1"/>
  <c r="D15" i="2"/>
  <c r="B15" i="2"/>
  <c r="B14" i="2"/>
  <c r="D14" i="2" s="1"/>
  <c r="B13" i="2"/>
  <c r="D13" i="2" s="1"/>
  <c r="B12" i="2"/>
  <c r="D12" i="2" s="1"/>
  <c r="D11" i="2"/>
  <c r="B11" i="2"/>
  <c r="B10" i="2"/>
  <c r="D10" i="2" s="1"/>
  <c r="B9" i="2"/>
  <c r="D9" i="2" s="1"/>
  <c r="B8" i="2"/>
  <c r="D8" i="2" s="1"/>
  <c r="D7" i="2"/>
  <c r="B7" i="2"/>
  <c r="B6" i="2"/>
  <c r="D6" i="2" s="1"/>
  <c r="B5" i="2"/>
  <c r="D5" i="2" s="1"/>
  <c r="B4" i="2"/>
  <c r="D4" i="2" s="1"/>
  <c r="B3" i="2"/>
  <c r="D3" i="2" s="1"/>
  <c r="D15" i="38"/>
  <c r="D13" i="38"/>
  <c r="D30" i="2" l="1"/>
  <c r="B30" i="2"/>
  <c r="E29" i="2" l="1"/>
  <c r="E25" i="2"/>
  <c r="E21" i="2"/>
  <c r="E17" i="2"/>
  <c r="E13" i="2"/>
  <c r="E9" i="2"/>
  <c r="E5" i="2"/>
  <c r="E26" i="2"/>
  <c r="E22" i="2"/>
  <c r="E18" i="2"/>
  <c r="E14" i="2"/>
  <c r="E10" i="2"/>
  <c r="E6" i="2"/>
  <c r="E27" i="2"/>
  <c r="E23" i="2"/>
  <c r="E19" i="2"/>
  <c r="E15" i="2"/>
  <c r="E11" i="2"/>
  <c r="E3" i="2"/>
  <c r="E7" i="2"/>
  <c r="E28" i="2"/>
  <c r="E24" i="2"/>
  <c r="E20" i="2"/>
  <c r="E16" i="2"/>
  <c r="E12" i="2"/>
  <c r="E8" i="2"/>
  <c r="E4" i="2"/>
  <c r="E30" i="2" l="1"/>
</calcChain>
</file>

<file path=xl/sharedStrings.xml><?xml version="1.0" encoding="utf-8"?>
<sst xmlns="http://schemas.openxmlformats.org/spreadsheetml/2006/main" count="10143" uniqueCount="2530">
  <si>
    <t>מספר קופה/קרן/ח.פ. עבור חברת ביטוח</t>
  </si>
  <si>
    <t>מספר מסלול</t>
  </si>
  <si>
    <t>שם מנפיק</t>
  </si>
  <si>
    <t>שם נייר ערך</t>
  </si>
  <si>
    <t>מספר נייר ערך</t>
  </si>
  <si>
    <t>מאפיין עיקרי</t>
  </si>
  <si>
    <t>ישראל/חו"ל</t>
  </si>
  <si>
    <t>מדינה לפי חשיפה כלכלית</t>
  </si>
  <si>
    <t>זירת מסחר</t>
  </si>
  <si>
    <t>דירוג</t>
  </si>
  <si>
    <t>שם מדרג</t>
  </si>
  <si>
    <t>מטבע פעילות</t>
  </si>
  <si>
    <t>מח"מ</t>
  </si>
  <si>
    <t>מועד פדיון</t>
  </si>
  <si>
    <t>שיעור ריבית</t>
  </si>
  <si>
    <t>תשואה לפדיון</t>
  </si>
  <si>
    <t>סכום לקבל (במטבע הפעילות)</t>
  </si>
  <si>
    <t>ערך נקוב (יחידות)</t>
  </si>
  <si>
    <t>שער חליפין</t>
  </si>
  <si>
    <t>שער נייר הערך</t>
  </si>
  <si>
    <t>שווי הוגן (באלפי ש"ח)</t>
  </si>
  <si>
    <t>עלות מופחתת (באלפי ש"ח)</t>
  </si>
  <si>
    <t>השיטה שיושמה בדוח הכספי</t>
  </si>
  <si>
    <t>שיעור מערך נקוב מונפק</t>
  </si>
  <si>
    <t>שיעור מנכסי אפיק ההשקעה</t>
  </si>
  <si>
    <t>שיעור מסך נכסי ההשקעה</t>
  </si>
  <si>
    <t>בנק ישראל- מק"מ</t>
  </si>
  <si>
    <t>מלווה קצר מועד 515</t>
  </si>
  <si>
    <t>IL0082505160</t>
  </si>
  <si>
    <t>מק"מ קצר משנים עשר חודשים</t>
  </si>
  <si>
    <t>ישראל</t>
  </si>
  <si>
    <t>TASE </t>
  </si>
  <si>
    <t>RF</t>
  </si>
  <si>
    <t>פנימי</t>
  </si>
  <si>
    <t>ILS</t>
  </si>
  <si>
    <t>07/05/2025</t>
  </si>
  <si>
    <t>שווי הוגן</t>
  </si>
  <si>
    <t>גליל</t>
  </si>
  <si>
    <t>ממשל צמודה 0527</t>
  </si>
  <si>
    <t>IL0011408478</t>
  </si>
  <si>
    <t>צמוד למדד המחירים לצרכן בריבית קבועה</t>
  </si>
  <si>
    <t>TASE</t>
  </si>
  <si>
    <t>31/05/2027</t>
  </si>
  <si>
    <t>ממשל צמודה 0545</t>
  </si>
  <si>
    <t>IL0011348658</t>
  </si>
  <si>
    <t>31/05/2045</t>
  </si>
  <si>
    <t>ממשל צמודה 1025</t>
  </si>
  <si>
    <t>IL0011359127</t>
  </si>
  <si>
    <t>31/10/2025</t>
  </si>
  <si>
    <t>שחר</t>
  </si>
  <si>
    <t>ממשל שיקלית 0928</t>
  </si>
  <si>
    <t>IL0011508798</t>
  </si>
  <si>
    <t>לא צמוד למדד המחירים לצרכן ריבית קבועה</t>
  </si>
  <si>
    <t>28/09/2028</t>
  </si>
  <si>
    <t>ממשל שקלית  0927</t>
  </si>
  <si>
    <t>IL0012035791</t>
  </si>
  <si>
    <t>30/09/2027</t>
  </si>
  <si>
    <t>ממשל שקלית 0229</t>
  </si>
  <si>
    <t>IL0011948028</t>
  </si>
  <si>
    <t>28/02/2029</t>
  </si>
  <si>
    <t>ממשל שקלית 0335</t>
  </si>
  <si>
    <t>IL0012023326</t>
  </si>
  <si>
    <t>30/03/2035</t>
  </si>
  <si>
    <t>ממשל שקלית 0347</t>
  </si>
  <si>
    <t>IL0011401937</t>
  </si>
  <si>
    <t>31/03/2047</t>
  </si>
  <si>
    <t>ממשלתי שקלית 0142</t>
  </si>
  <si>
    <t>IL0011254005</t>
  </si>
  <si>
    <t>31/01/2042</t>
  </si>
  <si>
    <t>ממשלתית צמודה 0726</t>
  </si>
  <si>
    <t>IL0011695645</t>
  </si>
  <si>
    <t>31/07/2026</t>
  </si>
  <si>
    <t>ממשלתית שקלית 0537</t>
  </si>
  <si>
    <t>IL0011661803</t>
  </si>
  <si>
    <t>31/05/2037</t>
  </si>
  <si>
    <t>ממשלתית שקלית 1.00% 03/30</t>
  </si>
  <si>
    <t>IL0011609851</t>
  </si>
  <si>
    <t>31/03/2030</t>
  </si>
  <si>
    <t>ממשלתית שקלית 1.3% 04/32</t>
  </si>
  <si>
    <t>IL0011806606</t>
  </si>
  <si>
    <t>30/04/2032</t>
  </si>
  <si>
    <t>מספר מזהה לווה</t>
  </si>
  <si>
    <t>סוג מספר מזהה לווה</t>
  </si>
  <si>
    <t>שם הלוואה</t>
  </si>
  <si>
    <t>מספר הלוואה</t>
  </si>
  <si>
    <t>תאריך העמדת מסגרת אשראי</t>
  </si>
  <si>
    <t>בעל עניין/צד קשור</t>
  </si>
  <si>
    <t>דירוג הלוואה/המנפיק</t>
  </si>
  <si>
    <t>סוג הריבית</t>
  </si>
  <si>
    <t>סכום מסגרת האשראי הראשוני (במטבע הפעילות)</t>
  </si>
  <si>
    <t>סכום מסגרת האשראי הראשוני (באלפי ש"ח)</t>
  </si>
  <si>
    <t>שיעור יתרת מסגרת אשראי</t>
  </si>
  <si>
    <t>שם הנכס האחר</t>
  </si>
  <si>
    <t>מספר הנכס האחר</t>
  </si>
  <si>
    <t>תאריך עסקה</t>
  </si>
  <si>
    <t>תאריך שערוך אחרון</t>
  </si>
  <si>
    <t>שווי מטבעי</t>
  </si>
  <si>
    <t>חייבים</t>
  </si>
  <si>
    <t>27960000</t>
  </si>
  <si>
    <t>חייבים וזכאים</t>
  </si>
  <si>
    <t>לא</t>
  </si>
  <si>
    <t>31/03/2025</t>
  </si>
  <si>
    <t>זכאים</t>
  </si>
  <si>
    <t>28080000</t>
  </si>
  <si>
    <t>זכאים מס עמיתים</t>
  </si>
  <si>
    <t>28200000</t>
  </si>
  <si>
    <t>חייבים וזכאים מס</t>
  </si>
  <si>
    <t>מספר מנפיק</t>
  </si>
  <si>
    <t>סוג מספר מזהה מנפיק</t>
  </si>
  <si>
    <t>סוג מספר נייר ערך</t>
  </si>
  <si>
    <t>ענף מסחר</t>
  </si>
  <si>
    <t>סוג גורם משערך</t>
  </si>
  <si>
    <t>תלות/אי-תלות המשערך</t>
  </si>
  <si>
    <t>תאריך אחרון בו נבחנה בפועל ירידת ערך</t>
  </si>
  <si>
    <t>שיעור אחזקה באמצעי שליטה</t>
  </si>
  <si>
    <t>שווי מאזני (באלפי ש"ח)</t>
  </si>
  <si>
    <t>שם הנכס</t>
  </si>
  <si>
    <t>מדינת מיקום נדל"ן</t>
  </si>
  <si>
    <t>תאריך רכישה</t>
  </si>
  <si>
    <t>שימוש עיקרי בנכס</t>
  </si>
  <si>
    <t>מחזור חיי הנכס</t>
  </si>
  <si>
    <t>כתובת הנכס</t>
  </si>
  <si>
    <t>שיעור תשואה בפועל במהלך הרבעון</t>
  </si>
  <si>
    <t>השיטה שבאמצעותה נקבע שווי הנכס</t>
  </si>
  <si>
    <t>שם גורם משערך</t>
  </si>
  <si>
    <t>שווי הוגן (במטבע הפעילות)</t>
  </si>
  <si>
    <t>עלות מופחתת (במטבע הפעילות)</t>
  </si>
  <si>
    <t>שם הבנק</t>
  </si>
  <si>
    <t>מספר מזהה בנק</t>
  </si>
  <si>
    <t>סוג מספר מזהה בנק</t>
  </si>
  <si>
    <t>תאריך פקיעת פיקדון</t>
  </si>
  <si>
    <t>דירוג הבנק</t>
  </si>
  <si>
    <t>שער פיקדון</t>
  </si>
  <si>
    <t>נכס בסיס</t>
  </si>
  <si>
    <t>דירוג נייר הערך/המנפיק</t>
  </si>
  <si>
    <t>קובץ דיווח עבור רשימת נכסים ברמת הנכס הבודד (חוזר גופים מוסדיים 2015-9-14)</t>
  </si>
  <si>
    <t>יש לבחור תחום:</t>
  </si>
  <si>
    <t>נכסי עמיתים - קופות גמל</t>
  </si>
  <si>
    <t>האם מדובר בקובץ לממומנה או לציבור:</t>
  </si>
  <si>
    <t>יש לבחור את רבעון הדיווח:</t>
  </si>
  <si>
    <t>יש לבחור את שנת הדיווח:</t>
  </si>
  <si>
    <t>יש לבחור את הגוף המוסדי:</t>
  </si>
  <si>
    <t>ח.פ. הגוף המוסדי:</t>
  </si>
  <si>
    <t>שם קובץ לשמירה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</si>
  <si>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</si>
  <si>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שם:</t>
  </si>
  <si>
    <t>מספר טלפון:</t>
  </si>
  <si>
    <t>כתובת מייל:</t>
  </si>
  <si>
    <t>הוראות למילוי הדיווח:</t>
  </si>
  <si>
    <t>יש לדווח לפי ההנחיות בחלק ג' לנספח 5.4.3.2 שבפרק 3 שבחלק 4 לשער 5 בחוזר המאוחד - "רשימת נכסים ברמת הנכס הבודד".</t>
  </si>
  <si>
    <t>שם שותף כללי קרן השקעות</t>
  </si>
  <si>
    <t>מספר מזהה שותף כללי קרן השקעות</t>
  </si>
  <si>
    <t>סוג מספר מזהה שותף כללי קרן השקעות</t>
  </si>
  <si>
    <t>שם קרן השקעה</t>
  </si>
  <si>
    <t>מספר מזהה קרן השקעה</t>
  </si>
  <si>
    <t>סוג מספר מזהה קרן השקעות</t>
  </si>
  <si>
    <t>תאריך העמדת התחייבות לקרן השקעה</t>
  </si>
  <si>
    <t>סכום המחויבות הראשוני (במטבע הדיווח של קרן ההשקעה)</t>
  </si>
  <si>
    <t>סכום המחויבות הראשוני (באלפי ש"ח)</t>
  </si>
  <si>
    <t>יתרת המחויבות לתקופת הדיווח (במטבע הדיווח של קרן ההשקעה)</t>
  </si>
  <si>
    <t>יתרת המחויבות לתקופת הדיווח (באלפי ש"ח)</t>
  </si>
  <si>
    <t>שיעור יתרת המחויבות</t>
  </si>
  <si>
    <t>תאריך פקיעת מחויבות להשקעה</t>
  </si>
  <si>
    <t>שם גיליון
(רלוונטי לגיליונות עם עמודה "מאפיין עיקרי")</t>
  </si>
  <si>
    <t>שם עמודה</t>
  </si>
  <si>
    <t>אפשרות בחירה</t>
  </si>
  <si>
    <t>הערות והסברים</t>
  </si>
  <si>
    <t xml:space="preserve">ישראל/חו"ל </t>
  </si>
  <si>
    <t>חו"ל</t>
  </si>
  <si>
    <t>מדינה לפי חשיפה כלכלית; מדינת התאגדות קרן השקעה, מיקום משרד השותף הכללי, מדינת מיקום נדל"ן</t>
  </si>
  <si>
    <t>אוסטריה</t>
  </si>
  <si>
    <t>אוסטרליה</t>
  </si>
  <si>
    <t>אזור תעלת פנמה</t>
  </si>
  <si>
    <t>אזרביג'אן</t>
  </si>
  <si>
    <t>איחוד האמירויות הערביות</t>
  </si>
  <si>
    <t>איטליה</t>
  </si>
  <si>
    <t>איי הבתולה הבריטיים</t>
  </si>
  <si>
    <t>נוסף במסגרת עדכון הרשימה</t>
  </si>
  <si>
    <t>איי הבתולה של ארצות הברית</t>
  </si>
  <si>
    <t>איי סיישל</t>
  </si>
  <si>
    <t>איי קיימן</t>
  </si>
  <si>
    <t>איי שלמה הבריטיים</t>
  </si>
  <si>
    <t>איסלנד</t>
  </si>
  <si>
    <t>אירלנד</t>
  </si>
  <si>
    <t>אנדורה</t>
  </si>
  <si>
    <t>אסטוניה</t>
  </si>
  <si>
    <t>ארגנטינה</t>
  </si>
  <si>
    <t>ארה"ב</t>
  </si>
  <si>
    <t>אתיופיה</t>
  </si>
  <si>
    <t>בהמס</t>
  </si>
  <si>
    <t>בולגריה</t>
  </si>
  <si>
    <t>בוליביה</t>
  </si>
  <si>
    <t>בחריין</t>
  </si>
  <si>
    <t>בלגיה</t>
  </si>
  <si>
    <t>בליז</t>
  </si>
  <si>
    <t>ברזיל</t>
  </si>
  <si>
    <t>בריטניה</t>
  </si>
  <si>
    <t>ברמודה</t>
  </si>
  <si>
    <t>גאורגיה</t>
  </si>
  <si>
    <t>גיברלטר</t>
  </si>
  <si>
    <t>גמייקה</t>
  </si>
  <si>
    <t>גרמניה</t>
  </si>
  <si>
    <t>ג'רזי (Jersey)</t>
  </si>
  <si>
    <t>גרנזי (Guernsey)</t>
  </si>
  <si>
    <t>דנמרק</t>
  </si>
  <si>
    <t>דרום אפריקה</t>
  </si>
  <si>
    <t>דרום קוריאה</t>
  </si>
  <si>
    <t>הודו</t>
  </si>
  <si>
    <t>הולנד</t>
  </si>
  <si>
    <t>הונג קונג</t>
  </si>
  <si>
    <t>הונגריה</t>
  </si>
  <si>
    <t>הונדורס</t>
  </si>
  <si>
    <t>טייוואן</t>
  </si>
  <si>
    <t>יוון</t>
  </si>
  <si>
    <t>יפן</t>
  </si>
  <si>
    <t>ירדן</t>
  </si>
  <si>
    <t>לוכסמבורג</t>
  </si>
  <si>
    <t>לטביה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</si>
  <si>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</si>
  <si>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</si>
  <si>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</si>
  <si>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</si>
  <si>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</si>
  <si>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</si>
  <si>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</si>
  <si>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מלזיה</t>
  </si>
  <si>
    <t>מצרים</t>
  </si>
  <si>
    <t>מקסיקו</t>
  </si>
  <si>
    <t>מרוקו</t>
  </si>
  <si>
    <t>נורבגיה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</si>
  <si>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</si>
  <si>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</si>
  <si>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</si>
  <si>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</si>
  <si>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</si>
  <si>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</si>
  <si>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</si>
  <si>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</si>
  <si>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פולין</t>
  </si>
  <si>
    <t>פורטוגל</t>
  </si>
  <si>
    <t>פינלנד</t>
  </si>
  <si>
    <t>פנמה</t>
  </si>
  <si>
    <t>צילה</t>
  </si>
  <si>
    <t>צכיה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</si>
  <si>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</si>
  <si>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</si>
  <si>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</si>
  <si>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</si>
  <si>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</si>
  <si>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</si>
  <si>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</si>
  <si>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</si>
  <si>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אסיה</t>
  </si>
  <si>
    <t>אפריקה</t>
  </si>
  <si>
    <t>אמריקה הצפונית</t>
  </si>
  <si>
    <t>אמריקה הדרומית</t>
  </si>
  <si>
    <t>אירופה</t>
  </si>
  <si>
    <t>אוקיאניה</t>
  </si>
  <si>
    <t>גלובלי ללא ארה"ב</t>
  </si>
  <si>
    <t>גלובלי</t>
  </si>
  <si>
    <t>Emerging Markets - Americas</t>
  </si>
  <si>
    <r>
      <rPr>
        <strike/>
        <sz val="11"/>
        <color theme="1"/>
        <rFont val="Arial"/>
        <family val="2"/>
      </rPr>
      <t>שווקים מתעוררים</t>
    </r>
    <r>
      <rPr>
        <sz val="11"/>
        <color theme="1"/>
        <rFont val="Arial"/>
        <family val="2"/>
      </rPr>
      <t xml:space="preserve"> לפי הגדרת MSCI</t>
    </r>
  </si>
  <si>
    <t>Emerging Markets - Euope, Middle East &amp; Africa</t>
  </si>
  <si>
    <t>לפי הגדרת MSCI</t>
  </si>
  <si>
    <t>Emerging Markets - Asia</t>
  </si>
  <si>
    <t>Developed Markets - Americas</t>
  </si>
  <si>
    <t>Developed Markets - Europe</t>
  </si>
  <si>
    <t>Developed Markets - Pacific</t>
  </si>
  <si>
    <t>Frontier Markets - Euope</t>
  </si>
  <si>
    <t>Frontier Markets - Africa</t>
  </si>
  <si>
    <t>Frontier Markets - Middle East</t>
  </si>
  <si>
    <t>Frontier Markets - Asia</t>
  </si>
  <si>
    <t>ח.פ.</t>
  </si>
  <si>
    <t>מספר שותפות</t>
  </si>
  <si>
    <t>מספר תאגיד או שותפות בחו"ל</t>
  </si>
  <si>
    <t>LEI</t>
  </si>
  <si>
    <t>אחר</t>
  </si>
  <si>
    <t>סימול בנק</t>
  </si>
  <si>
    <t>SWIFT</t>
  </si>
  <si>
    <t>סוג מספר מזהה מנהל קרן השקעות</t>
  </si>
  <si>
    <t>מרשם</t>
  </si>
  <si>
    <t>ת"ז</t>
  </si>
  <si>
    <t>דרכון</t>
  </si>
  <si>
    <t>ISIN</t>
  </si>
  <si>
    <t>OCC</t>
  </si>
  <si>
    <t>FIGI</t>
  </si>
  <si>
    <t>טיקר</t>
  </si>
  <si>
    <t>סוג מספר קרן השקעה</t>
  </si>
  <si>
    <t>סטאטוס סחירות</t>
  </si>
  <si>
    <t>סחיר</t>
  </si>
  <si>
    <t>לא סחיר</t>
  </si>
  <si>
    <t>חסום</t>
  </si>
  <si>
    <t>ני"ע אשר מכירתו מוגבלת לפי הוראות דין או חוזה לתקופה שנקבעה.</t>
  </si>
  <si>
    <t>השעיה</t>
  </si>
  <si>
    <t xml:space="preserve">ני"ע שהמסחר בו בזירת המסחר בה הור נסחר הופסק לפרק זמן </t>
  </si>
  <si>
    <t>בהשאלה</t>
  </si>
  <si>
    <t>לא חסום בהשעיה</t>
  </si>
  <si>
    <t>לא חסום בהשאלה</t>
  </si>
  <si>
    <t>חסום בהשעיה</t>
  </si>
  <si>
    <t>חסום בהשאלה</t>
  </si>
  <si>
    <t>בשלבי רישום למסחר</t>
  </si>
  <si>
    <t>בעל  עניין/צד קשור</t>
  </si>
  <si>
    <t>כן</t>
  </si>
  <si>
    <t>TASE - Tel Aviv Stock Exchange</t>
  </si>
  <si>
    <t>TASE-UP</t>
  </si>
  <si>
    <t>פלטפורמת TASE-UP</t>
  </si>
  <si>
    <t>NYSE</t>
  </si>
  <si>
    <t>NYSE - New York Stock Exchange</t>
  </si>
  <si>
    <t>NASDAQ</t>
  </si>
  <si>
    <t>NASDAQ - National Association of Securities Dealers Automated Quotations</t>
  </si>
  <si>
    <t>JPX</t>
  </si>
  <si>
    <t>JPX - Japan Exchange Group</t>
  </si>
  <si>
    <t>AMEX</t>
  </si>
  <si>
    <t>AMEX - American Stock Exchange</t>
  </si>
  <si>
    <t>ADX</t>
  </si>
  <si>
    <t>ADX - Abu Dhabi Securities Exchange</t>
  </si>
  <si>
    <t>ASX</t>
  </si>
  <si>
    <t>ASX -  Australian Securities Exchange</t>
  </si>
  <si>
    <t>BOVESPA</t>
  </si>
  <si>
    <t>BOVESPA -  Brazilian Stock Exchange</t>
  </si>
  <si>
    <t>BSE</t>
  </si>
  <si>
    <t>BSE - Bombay Stock Exchange</t>
  </si>
  <si>
    <t>CBOE</t>
  </si>
  <si>
    <t>CBOE - Chicago Board Options Exchange</t>
  </si>
  <si>
    <t>CME</t>
  </si>
  <si>
    <t>CME - Chicago Mercantile Exchange</t>
  </si>
  <si>
    <t>EURONEXT</t>
  </si>
  <si>
    <t>EURONEXT - Euronext Group Stock Exchange</t>
  </si>
  <si>
    <t>EUREX</t>
  </si>
  <si>
    <t>EUREX - Eurex Exchange</t>
  </si>
  <si>
    <t>FWB</t>
  </si>
  <si>
    <t>FWB - Frankfurt Stock Exchange</t>
  </si>
  <si>
    <t>HKSE</t>
  </si>
  <si>
    <t>HKSE - Hong Kong Stock Exchange</t>
  </si>
  <si>
    <t>ICE</t>
  </si>
  <si>
    <t>ICE - Intercontinental Exchange</t>
  </si>
  <si>
    <t>ISE</t>
  </si>
  <si>
    <t>ISE - Irish Stock Exchange</t>
  </si>
  <si>
    <t>JSE</t>
  </si>
  <si>
    <t>JSE - Johannesburg Stock Exchange</t>
  </si>
  <si>
    <t>KRX</t>
  </si>
  <si>
    <t>KRX - Korea Exchange</t>
  </si>
  <si>
    <t>LSE</t>
  </si>
  <si>
    <t>LSE - London Stock Exchange</t>
  </si>
  <si>
    <t>MICEX - RTS</t>
  </si>
  <si>
    <t>MICEX- RTS - Moscow Exchange</t>
  </si>
  <si>
    <t>NASDAQD</t>
  </si>
  <si>
    <t>NASDAQD - NASDAQ Dubai</t>
  </si>
  <si>
    <t>NSE</t>
  </si>
  <si>
    <t>NSE - National Stock Exchange of India</t>
  </si>
  <si>
    <t>SSE</t>
  </si>
  <si>
    <t>SSE - Shanghai Stock Exchange</t>
  </si>
  <si>
    <t>SZSE</t>
  </si>
  <si>
    <t>SZSE - Shenzen Stock Market</t>
  </si>
  <si>
    <t>SGX</t>
  </si>
  <si>
    <t>SGX - Singapore Exchange</t>
  </si>
  <si>
    <t>BME</t>
  </si>
  <si>
    <t>BME - Spanish Exchanges</t>
  </si>
  <si>
    <t>SIX</t>
  </si>
  <si>
    <t>SIX - Swiss Exchange</t>
  </si>
  <si>
    <t>TSEC</t>
  </si>
  <si>
    <t>TSEC - Taiwan Stock Exchange Corporation</t>
  </si>
  <si>
    <t>TSE</t>
  </si>
  <si>
    <t>TSE - Tokyo Stock Exchange</t>
  </si>
  <si>
    <t>TSX</t>
  </si>
  <si>
    <t>TSX - Toronto Stock Exchange</t>
  </si>
  <si>
    <t>FOREIGN_GOV_SEC</t>
  </si>
  <si>
    <t>זירת מסחר פיקטבית עבור הדיווח של אג"ח שהנפיקה ממשלה זרה</t>
  </si>
  <si>
    <t xml:space="preserve">דירוג נייר הערך/הלוואה/המנפיק </t>
  </si>
  <si>
    <t>נייר ערך</t>
  </si>
  <si>
    <t>הלוואה</t>
  </si>
  <si>
    <t>מנפיק</t>
  </si>
  <si>
    <t>NR</t>
  </si>
  <si>
    <t>נחיתות חוזית</t>
  </si>
  <si>
    <t>החוב נחות</t>
  </si>
  <si>
    <t>החוב לא נחות</t>
  </si>
  <si>
    <t>S&amp;P מעלות</t>
  </si>
  <si>
    <t>סטנדרד &amp; פורסס מעלות בע"מ (S&amp;P)</t>
  </si>
  <si>
    <t>מידרוג Moodys</t>
  </si>
  <si>
    <t>מידרוג בע"מ (Moody's)</t>
  </si>
  <si>
    <t>AM Best</t>
  </si>
  <si>
    <t>A.M Best Company, Inc</t>
  </si>
  <si>
    <t>DBRS</t>
  </si>
  <si>
    <t>DBRS Ratings Limited.</t>
  </si>
  <si>
    <t>Egan-Jones</t>
  </si>
  <si>
    <t>Egan-Jones Ratings Co.</t>
  </si>
  <si>
    <t>Fitch</t>
  </si>
  <si>
    <t>Fitch Investors Service, L.P.</t>
  </si>
  <si>
    <t>HR Ratings</t>
  </si>
  <si>
    <t>HR Ratings de México, S.A. de C.V.</t>
  </si>
  <si>
    <t>Japan Credit</t>
  </si>
  <si>
    <t>Japan Credit Rating Agency Ltd.</t>
  </si>
  <si>
    <t>Kroll</t>
  </si>
  <si>
    <t>Kroll Bond Rating Agency, Inc</t>
  </si>
  <si>
    <t>Moodys</t>
  </si>
  <si>
    <t>Moody's Investor Service</t>
  </si>
  <si>
    <t>S&amp;P</t>
  </si>
  <si>
    <t>Standard &amp; Poor's Corporation</t>
  </si>
  <si>
    <t>Not rated</t>
  </si>
  <si>
    <t>אג"ח מובנות</t>
  </si>
  <si>
    <t>אופנה והלבשה</t>
  </si>
  <si>
    <t>אחסנה</t>
  </si>
  <si>
    <t>אלקטרוניקה ואופטיקה</t>
  </si>
  <si>
    <t>אנרגיה</t>
  </si>
  <si>
    <t>אנרגיה מתחדשת</t>
  </si>
  <si>
    <t>אנשים פרטיים</t>
  </si>
  <si>
    <t>אשראי חוץ בנקאי</t>
  </si>
  <si>
    <t>ביוטכנולוגיה</t>
  </si>
  <si>
    <t>ביטוח</t>
  </si>
  <si>
    <t>ביטחוניות</t>
  </si>
  <si>
    <t>בנייה</t>
  </si>
  <si>
    <t>בנקים</t>
  </si>
  <si>
    <t>השקעות בהיי-טק</t>
  </si>
  <si>
    <t>השקעות במדעי החיים</t>
  </si>
  <si>
    <t>השקעה ואחזקות</t>
  </si>
  <si>
    <t>חברות ללא פעילות ומעטפת</t>
  </si>
  <si>
    <t>חברות מעטפת</t>
  </si>
  <si>
    <t>חיפושי נפט וגז</t>
  </si>
  <si>
    <t>חשמל</t>
  </si>
  <si>
    <t>כימיה, גומי ופלסטיק</t>
  </si>
  <si>
    <t>ליסינג</t>
  </si>
  <si>
    <t>מוליכים למחצה</t>
  </si>
  <si>
    <t>מזון</t>
  </si>
  <si>
    <t>מכשור רפואי</t>
  </si>
  <si>
    <t>מלונאות ותיירות</t>
  </si>
  <si>
    <t>מסחר</t>
  </si>
  <si>
    <t>מתכת ומוצרי בניה</t>
  </si>
  <si>
    <t>נדל"ן מניב בישראל</t>
  </si>
  <si>
    <t>נדל"ן מניב בחו"ל</t>
  </si>
  <si>
    <t>עץ, נייר ודפוס</t>
  </si>
  <si>
    <t>פארמה</t>
  </si>
  <si>
    <t>פודטק</t>
  </si>
  <si>
    <t>ציוד תקשורת</t>
  </si>
  <si>
    <t>קנאביס</t>
  </si>
  <si>
    <t>קלינטק</t>
  </si>
  <si>
    <t>קרנות היי טק</t>
  </si>
  <si>
    <t>קרנות סל</t>
  </si>
  <si>
    <t>רובוטיקה ותלת מימד</t>
  </si>
  <si>
    <t>רשויות מקומיות</t>
  </si>
  <si>
    <t>רשתות שיווק</t>
  </si>
  <si>
    <t>שירותי מידע</t>
  </si>
  <si>
    <t>שירותים</t>
  </si>
  <si>
    <t>שירותים פיננסיים</t>
  </si>
  <si>
    <t>שירותים ציבוריים</t>
  </si>
  <si>
    <t>תוכנה ואינטרנט</t>
  </si>
  <si>
    <t>תחבורה</t>
  </si>
  <si>
    <t>תעופה</t>
  </si>
  <si>
    <t>תעשיה</t>
  </si>
  <si>
    <t>תקשורת ומדיה</t>
  </si>
  <si>
    <t>תשתיות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</si>
  <si>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</si>
  <si>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</si>
  <si>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</si>
  <si>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</si>
  <si>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</si>
  <si>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</si>
  <si>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</si>
  <si>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</si>
  <si>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</si>
  <si>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</si>
  <si>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</si>
  <si>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</si>
  <si>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</si>
  <si>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</si>
  <si>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</si>
  <si>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</si>
  <si>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Air Freight &amp; Logistics</t>
  </si>
  <si>
    <t>Passenger Airlines</t>
  </si>
  <si>
    <r>
      <rPr>
        <strike/>
        <sz val="11"/>
        <color theme="1"/>
        <rFont val="Arial"/>
        <family val="2"/>
      </rPr>
      <t>Airlines</t>
    </r>
    <r>
      <rPr>
        <sz val="11"/>
        <color theme="1"/>
        <rFont val="Arial"/>
        <family val="2"/>
      </rPr>
      <t xml:space="preserve"> Passenger Airlines</t>
    </r>
  </si>
  <si>
    <t>Marine Transportation</t>
  </si>
  <si>
    <r>
      <rPr>
        <strike/>
        <sz val="11"/>
        <color theme="1"/>
        <rFont val="Arial"/>
        <family val="2"/>
      </rPr>
      <t>Marine</t>
    </r>
    <r>
      <rPr>
        <sz val="11"/>
        <color theme="1"/>
        <rFont val="Arial"/>
        <family val="2"/>
      </rPr>
      <t xml:space="preserve"> Marine Transportation</t>
    </r>
  </si>
  <si>
    <t>Ground Transportation</t>
  </si>
  <si>
    <r>
      <rPr>
        <strike/>
        <sz val="11"/>
        <color theme="1"/>
        <rFont val="Arial"/>
        <family val="2"/>
      </rPr>
      <t>Road &amp; Rail</t>
    </r>
    <r>
      <rPr>
        <sz val="11"/>
        <color theme="1"/>
        <rFont val="Arial"/>
        <family val="2"/>
      </rPr>
      <t xml:space="preserve"> Ground Transportation</t>
    </r>
  </si>
  <si>
    <t>Transportation Infrastructure</t>
  </si>
  <si>
    <t>Automobile Components</t>
  </si>
  <si>
    <r>
      <rPr>
        <strike/>
        <sz val="11"/>
        <color theme="1"/>
        <rFont val="Arial"/>
        <family val="2"/>
      </rPr>
      <t>Auto Components</t>
    </r>
    <r>
      <rPr>
        <sz val="11"/>
        <color theme="1"/>
        <rFont val="Arial"/>
        <family val="2"/>
      </rPr>
      <t xml:space="preserve"> Automobile Components</t>
    </r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</si>
  <si>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</si>
  <si>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</si>
  <si>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</si>
  <si>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</si>
  <si>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</si>
  <si>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</si>
  <si>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Distributors</t>
  </si>
  <si>
    <t>Broadline Retail</t>
  </si>
  <si>
    <r>
      <rPr>
        <strike/>
        <sz val="11"/>
        <color theme="1"/>
        <rFont val="Arial"/>
        <family val="2"/>
      </rPr>
      <t>Multiline Retail</t>
    </r>
    <r>
      <rPr>
        <sz val="11"/>
        <color theme="1"/>
        <rFont val="Arial"/>
        <family val="2"/>
      </rPr>
      <t xml:space="preserve"> Broadline Retail</t>
    </r>
  </si>
  <si>
    <t>Specialty Retail</t>
  </si>
  <si>
    <t>Consumer Staples Distribution &amp; Retail</t>
  </si>
  <si>
    <r>
      <rPr>
        <strike/>
        <sz val="11"/>
        <color theme="1"/>
        <rFont val="Arial"/>
        <family val="2"/>
      </rPr>
      <t>Food &amp; Staples Retailing</t>
    </r>
    <r>
      <rPr>
        <sz val="11"/>
        <color theme="1"/>
        <rFont val="Arial"/>
        <family val="2"/>
      </rPr>
      <t xml:space="preserve"> Consumer Staples Distribution &amp; Retail</t>
    </r>
  </si>
  <si>
    <t>Beverages</t>
  </si>
  <si>
    <t>Food Products</t>
  </si>
  <si>
    <t>Tobacco</t>
  </si>
  <si>
    <t>Household Products</t>
  </si>
  <si>
    <t>Personal Care Products</t>
  </si>
  <si>
    <r>
      <rPr>
        <strike/>
        <sz val="11"/>
        <color theme="1"/>
        <rFont val="Arial"/>
        <family val="2"/>
      </rPr>
      <t>Personal Products</t>
    </r>
    <r>
      <rPr>
        <sz val="11"/>
        <color theme="1"/>
        <rFont val="Arial"/>
        <family val="2"/>
      </rPr>
      <t xml:space="preserve"> Personal Care Products</t>
    </r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</si>
  <si>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</si>
  <si>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</si>
  <si>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</si>
  <si>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</si>
  <si>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</si>
  <si>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</si>
  <si>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Banks</t>
  </si>
  <si>
    <t>Financial Services</t>
  </si>
  <si>
    <r>
      <rPr>
        <strike/>
        <sz val="11"/>
        <color theme="1"/>
        <rFont val="Arial"/>
        <family val="2"/>
      </rPr>
      <t>Diversified Financial Services</t>
    </r>
    <r>
      <rPr>
        <sz val="11"/>
        <color theme="1"/>
        <rFont val="Arial"/>
        <family val="2"/>
      </rPr>
      <t xml:space="preserve"> Financial Services</t>
    </r>
  </si>
  <si>
    <t>Consumer Finance</t>
  </si>
  <si>
    <t>Capital Markets</t>
  </si>
  <si>
    <t>Mortgage Real Estate Investment Trusts (REITs)</t>
  </si>
  <si>
    <t>Insurance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</si>
  <si>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</si>
  <si>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</si>
  <si>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</si>
  <si>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</si>
  <si>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</si>
  <si>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Semiconductors &amp; Semiconductor Equipment</t>
  </si>
  <si>
    <t>Diversified Telecommunication Services</t>
  </si>
  <si>
    <t>Wireless Telecommunication Services</t>
  </si>
  <si>
    <t>Media</t>
  </si>
  <si>
    <t>Entertainment</t>
  </si>
  <si>
    <t>Interactive Media &amp;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</si>
  <si>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</si>
  <si>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</si>
  <si>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</si>
  <si>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</si>
  <si>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</si>
  <si>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Diversified REITs</t>
  </si>
  <si>
    <t>Equity Real Estate Investment Trusts</t>
  </si>
  <si>
    <t>Industrial REITs</t>
  </si>
  <si>
    <t>Hotel &amp; Resort REITs</t>
  </si>
  <si>
    <t>Office REITs</t>
  </si>
  <si>
    <t>Health Care REITs</t>
  </si>
  <si>
    <t>Residential REITs</t>
  </si>
  <si>
    <t>Retail REITs</t>
  </si>
  <si>
    <t>Specialized REITs</t>
  </si>
  <si>
    <t>Real Estate Management &amp; Development</t>
  </si>
  <si>
    <t>Other</t>
  </si>
  <si>
    <t>סיווג הקרן</t>
  </si>
  <si>
    <t>(ומעלה ו/ או מדינה AA) אג"ח בארץ - כללי-אג"ח כללי בארץ - ללא מניות-אג"ח כללי בארץ בדירוג גבוה בלבד</t>
  </si>
  <si>
    <t>(ממונפות ואסטרטגיות - אסטרטגיות (לא ממונפות</t>
  </si>
  <si>
    <t>125 מניות בארץ - מניות כללי-ת"א</t>
  </si>
  <si>
    <t>20 אג"ח בארץ - חברות והמרה-תל בונד צמוד מדד-תל בונד</t>
  </si>
  <si>
    <t>35 מניות בארץ - מניות כללי-ת"א</t>
  </si>
  <si>
    <t>40 אג"ח בארץ - חברות והמרה-תל בונד צמוד מדד-תל בונד</t>
  </si>
  <si>
    <t>60 אג"ח בארץ - חברות והמרה-תל בונד צמוד מדד-תל בונד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</si>
  <si>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</si>
  <si>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</si>
  <si>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</si>
  <si>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</si>
  <si>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</si>
  <si>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</si>
  <si>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</si>
  <si>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</si>
  <si>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</si>
  <si>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</si>
  <si>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</si>
  <si>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</si>
  <si>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</si>
  <si>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</si>
  <si>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</si>
  <si>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</si>
  <si>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</si>
  <si>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</si>
  <si>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</si>
  <si>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</si>
  <si>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</si>
  <si>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</si>
  <si>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</si>
  <si>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</si>
  <si>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</si>
  <si>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</si>
  <si>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</si>
  <si>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</si>
  <si>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</si>
  <si>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</si>
  <si>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</si>
  <si>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</si>
  <si>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</si>
  <si>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</si>
  <si>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</si>
  <si>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</si>
  <si>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</si>
  <si>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</si>
  <si>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</si>
  <si>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</si>
  <si>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</si>
  <si>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</si>
  <si>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</si>
  <si>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</si>
  <si>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</si>
  <si>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</si>
  <si>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</si>
  <si>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</si>
  <si>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</si>
  <si>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</si>
  <si>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</si>
  <si>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</si>
  <si>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</si>
  <si>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</si>
  <si>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</si>
  <si>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</si>
  <si>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</si>
  <si>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</si>
  <si>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</si>
  <si>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</si>
  <si>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</si>
  <si>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</si>
  <si>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</si>
  <si>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</si>
  <si>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</si>
  <si>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</si>
  <si>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</si>
  <si>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</si>
  <si>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</si>
  <si>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</si>
  <si>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</si>
  <si>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</si>
  <si>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</si>
  <si>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</si>
  <si>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</si>
  <si>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</si>
  <si>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</si>
  <si>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</si>
  <si>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</si>
  <si>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</si>
  <si>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</si>
  <si>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</si>
  <si>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</si>
  <si>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</si>
  <si>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</si>
  <si>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</si>
  <si>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</si>
  <si>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</si>
  <si>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</si>
  <si>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</si>
  <si>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</si>
  <si>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</si>
  <si>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</si>
  <si>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</si>
  <si>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</si>
  <si>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</si>
  <si>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</si>
  <si>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</si>
  <si>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</si>
  <si>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</si>
  <si>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</si>
  <si>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</si>
  <si>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</si>
  <si>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</si>
  <si>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</si>
  <si>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</si>
  <si>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</si>
  <si>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</si>
  <si>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</si>
  <si>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</si>
  <si>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</si>
  <si>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</si>
  <si>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</si>
  <si>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</si>
  <si>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</si>
  <si>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</si>
  <si>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</si>
  <si>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</si>
  <si>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</si>
  <si>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</si>
  <si>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</si>
  <si>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</si>
  <si>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</si>
  <si>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</si>
  <si>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</si>
  <si>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</si>
  <si>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</si>
  <si>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</si>
  <si>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</si>
  <si>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</si>
  <si>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</si>
  <si>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</si>
  <si>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</si>
  <si>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</si>
  <si>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</si>
  <si>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</si>
  <si>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</si>
  <si>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</si>
  <si>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</si>
  <si>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</si>
  <si>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</si>
  <si>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</si>
  <si>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</si>
  <si>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</si>
  <si>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</si>
  <si>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</si>
  <si>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</si>
  <si>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</si>
  <si>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</si>
  <si>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</si>
  <si>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</si>
  <si>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</si>
  <si>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</si>
  <si>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</si>
  <si>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Asset Allocation Funds</t>
  </si>
  <si>
    <t>Bond/Fixed Income Funds</t>
  </si>
  <si>
    <t>Commodity Funds</t>
  </si>
  <si>
    <t>Currency Funds</t>
  </si>
  <si>
    <t>Equity Funds</t>
  </si>
  <si>
    <t>Index Funds</t>
  </si>
  <si>
    <t>Real Estate Funds</t>
  </si>
  <si>
    <t>Sustainable Funds</t>
  </si>
  <si>
    <t>נכס בסיס/סוג הנכס</t>
  </si>
  <si>
    <t>אשראי בגין נדל"ן יזמי</t>
  </si>
  <si>
    <t>אשראי קמעונאי</t>
  </si>
  <si>
    <t>בעלי חיים</t>
  </si>
  <si>
    <t>גרעינים וחיטה</t>
  </si>
  <si>
    <t>מדד המחירים לצרכן</t>
  </si>
  <si>
    <t>מדדי סחורות</t>
  </si>
  <si>
    <t>מט"ח</t>
  </si>
  <si>
    <t>מניות לרבות מדדי מניות</t>
  </si>
  <si>
    <t>משכנתאות או תיקי משכנתאות</t>
  </si>
  <si>
    <t>מתכות</t>
  </si>
  <si>
    <t>סחורות חקלאיות רכות</t>
  </si>
  <si>
    <t>ריבית ואג"ח</t>
  </si>
  <si>
    <t>קונסורציום/סינדיקציה</t>
  </si>
  <si>
    <t>סוג הצמדה</t>
  </si>
  <si>
    <t>לא צמוד</t>
  </si>
  <si>
    <t>צמוד למדד המחירים לצרכן</t>
  </si>
  <si>
    <t>צמוד למט"ח</t>
  </si>
  <si>
    <t>צמוד למדד אחר</t>
  </si>
  <si>
    <t>סוג בטוחה</t>
  </si>
  <si>
    <t>אג"ח סחיר</t>
  </si>
  <si>
    <t>אג"ח לא סחיר</t>
  </si>
  <si>
    <t>בטוחה פיזית אחרת</t>
  </si>
  <si>
    <t>בטוחה פיננסית אחרת</t>
  </si>
  <si>
    <t>חסכון עמיתים/מבוטחים</t>
  </si>
  <si>
    <t>כלי רכב</t>
  </si>
  <si>
    <t>ללא בטחונות</t>
  </si>
  <si>
    <t>מניות סחירות</t>
  </si>
  <si>
    <t>מניות לא סחירות</t>
  </si>
  <si>
    <t>נגזרי אשראי</t>
  </si>
  <si>
    <t>נדל"ן אחר - נדל"ן מניב</t>
  </si>
  <si>
    <r>
      <t xml:space="preserve">נדל"ן </t>
    </r>
    <r>
      <rPr>
        <b/>
        <sz val="11"/>
        <color theme="1"/>
        <rFont val="Arial"/>
        <family val="2"/>
        <scheme val="minor"/>
      </rPr>
      <t>שלא</t>
    </r>
    <r>
      <rPr>
        <sz val="11"/>
        <color theme="1"/>
        <rFont val="Arial"/>
        <family val="2"/>
        <charset val="177"/>
        <scheme val="minor"/>
      </rPr>
      <t xml:space="preserve"> בגינו ניתנה ההלוואה</t>
    </r>
  </si>
  <si>
    <t>נדל"ן אחר - נדל"ן לא מניב</t>
  </si>
  <si>
    <t>נדל"ן אחר - קרקע</t>
  </si>
  <si>
    <t>נדל"ן עבורו התקבלה ההלוואה</t>
  </si>
  <si>
    <t>ערבות בנקאית</t>
  </si>
  <si>
    <t>קרנות השקעה</t>
  </si>
  <si>
    <t>שעבוד שוטף</t>
  </si>
  <si>
    <t>שעבוד שלילי</t>
  </si>
  <si>
    <t>תזרים עמלות</t>
  </si>
  <si>
    <t>תזרים מזומנים</t>
  </si>
  <si>
    <t>תזרים מפרויקטים</t>
  </si>
  <si>
    <t>זכות חזרה</t>
  </si>
  <si>
    <t>מבנה לוח סילוקין</t>
  </si>
  <si>
    <t>בולט (Bullet)</t>
  </si>
  <si>
    <t>בלון</t>
  </si>
  <si>
    <t>קרן שווה</t>
  </si>
  <si>
    <t>שפיצר</t>
  </si>
  <si>
    <t xml:space="preserve">אחר </t>
  </si>
  <si>
    <t>זכות פירעון מוקדם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</si>
  <si>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</si>
  <si>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</si>
  <si>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</si>
  <si>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</si>
  <si>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</si>
  <si>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</si>
  <si>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</si>
  <si>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</si>
  <si>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</si>
  <si>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</si>
  <si>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</si>
  <si>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</si>
  <si>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</si>
  <si>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</si>
  <si>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</si>
  <si>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</si>
  <si>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</si>
  <si>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</si>
  <si>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</si>
  <si>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</si>
  <si>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</si>
  <si>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</si>
  <si>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</si>
  <si>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</si>
  <si>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</si>
  <si>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</si>
  <si>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</si>
  <si>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</si>
  <si>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תשתיות - שלב הקמה</t>
  </si>
  <si>
    <t>תשתיות - שלב תפעול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</si>
  <si>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</si>
  <si>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</si>
  <si>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</si>
  <si>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</si>
  <si>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</si>
  <si>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</si>
  <si>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</si>
  <si>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</si>
  <si>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</si>
  <si>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</si>
  <si>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משתנה</t>
  </si>
  <si>
    <t xml:space="preserve">קבועה </t>
  </si>
  <si>
    <t>האם סווג כחוב בעייתי</t>
  </si>
  <si>
    <t>אסטרטגיית קרן ההשקעה</t>
  </si>
  <si>
    <t>FOF/Managed Account</t>
  </si>
  <si>
    <t>Co-Investment/Direct</t>
  </si>
  <si>
    <t>Core</t>
  </si>
  <si>
    <t>Core-Plus</t>
  </si>
  <si>
    <t>Debt Infrastructure</t>
  </si>
  <si>
    <t>Opportunistic Infrastructure</t>
  </si>
  <si>
    <t>Value Added Infrastructure</t>
  </si>
  <si>
    <t>Value Added Real Estate</t>
  </si>
  <si>
    <t>Direct Real Estate</t>
  </si>
  <si>
    <t>Opportunistic Real Estate</t>
  </si>
  <si>
    <t>Distressed Real Estate</t>
  </si>
  <si>
    <t>Direct Lending Debt</t>
  </si>
  <si>
    <t>Mezzanine Debt</t>
  </si>
  <si>
    <t>Special Situations Debt</t>
  </si>
  <si>
    <t>Distressed Debt</t>
  </si>
  <si>
    <t>Venture Debt</t>
  </si>
  <si>
    <t>Balanced</t>
  </si>
  <si>
    <t>Buyout</t>
  </si>
  <si>
    <t>Leveraged Buyout</t>
  </si>
  <si>
    <t>Growth Venture Capital</t>
  </si>
  <si>
    <t>Seed/Early Stage Venture Capital</t>
  </si>
  <si>
    <t>Secondaries</t>
  </si>
  <si>
    <t>Turnaround</t>
  </si>
  <si>
    <t>סעיף מאזני</t>
  </si>
  <si>
    <t>זכויות אוויר (Air Rights)</t>
  </si>
  <si>
    <t>חממת שרתים</t>
  </si>
  <si>
    <t>חניון</t>
  </si>
  <si>
    <t>לוגיסטיקה ותעשייה</t>
  </si>
  <si>
    <t>מגדלי תקשורת</t>
  </si>
  <si>
    <t>מגורים (כולל דיור מוגן)</t>
  </si>
  <si>
    <t>מלונאות</t>
  </si>
  <si>
    <t>משרדים</t>
  </si>
  <si>
    <t>קניון</t>
  </si>
  <si>
    <t>קרקע/זכויות מקרקעין</t>
  </si>
  <si>
    <t>בתכנון/בהיתרים</t>
  </si>
  <si>
    <t>בתכנון / בהיתרים</t>
  </si>
  <si>
    <t>שלבים התחלתיים</t>
  </si>
  <si>
    <t>בבנייה שלבים התחלתיים (עד 30% ביצוע) – לפי אומדן עלות השקעה כוללת צפויה</t>
  </si>
  <si>
    <t>שלבים מתקדמים</t>
  </si>
  <si>
    <t>בבנייה שלבים מתקדמים (עד 70% ביצוע) - לפי אומדן עלות השקעה כוללת צפויה</t>
  </si>
  <si>
    <t>בשלבי גמר</t>
  </si>
  <si>
    <t>בבנייה בשלבי גמר (מעל 70% ביצוע) - לפי אומדן עלות השקעה כוללת צפויה</t>
  </si>
  <si>
    <t>בשימוש</t>
  </si>
  <si>
    <t xml:space="preserve">בשימוש </t>
  </si>
  <si>
    <t>בשיפוץ</t>
  </si>
  <si>
    <t>בשיפוץ – שיפוץ מהותי שאומדן עלותו מהווה מעל ל-50% משווי הנכס.</t>
  </si>
  <si>
    <t>בהסבה/שינויי ייעוד</t>
  </si>
  <si>
    <t>בהסבה/שינוי ייעוד – אם מעל ל-50% משווי הנכס מוסב לשימוש אחר.</t>
  </si>
  <si>
    <t>בהרחבה</t>
  </si>
  <si>
    <t xml:space="preserve">השיטה שבאמצעותה נקבע שווי הנכס </t>
  </si>
  <si>
    <t>שיטת החילוץ</t>
  </si>
  <si>
    <t>Residual</t>
  </si>
  <si>
    <t xml:space="preserve">שיטה השוואתית </t>
  </si>
  <si>
    <t>Comparison</t>
  </si>
  <si>
    <t xml:space="preserve">היוון תזרים </t>
  </si>
  <si>
    <t>Discounted Cash Flows</t>
  </si>
  <si>
    <t>שיטת ההכנסה</t>
  </si>
  <si>
    <t>Direct Capitalization</t>
  </si>
  <si>
    <t>משולב</t>
  </si>
  <si>
    <t>גורם תלוי/פנימי</t>
  </si>
  <si>
    <t>דיווח מנהל הקרן</t>
  </si>
  <si>
    <t>חברת ציטוט</t>
  </si>
  <si>
    <t>מומחה בלתי תלוי</t>
  </si>
  <si>
    <t>קיימת תלות</t>
  </si>
  <si>
    <t>אי-תלות</t>
  </si>
  <si>
    <t>עלות מופחתת</t>
  </si>
  <si>
    <t>תדירות Reset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</si>
  <si>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</si>
  <si>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</si>
  <si>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</si>
  <si>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</si>
  <si>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</si>
  <si>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</si>
  <si>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</si>
  <si>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סוג הסליקה</t>
  </si>
  <si>
    <t>Delivery</t>
  </si>
  <si>
    <t>No-delivery</t>
  </si>
  <si>
    <t>ריבית עוגן</t>
  </si>
  <si>
    <t>ריבית בנק ישראל</t>
  </si>
  <si>
    <t>ריבית פריים</t>
  </si>
  <si>
    <t>Libor</t>
  </si>
  <si>
    <t>€STR</t>
  </si>
  <si>
    <t>Eonia</t>
  </si>
  <si>
    <t>Euribor</t>
  </si>
  <si>
    <t>SOFR</t>
  </si>
  <si>
    <t>Sonia</t>
  </si>
  <si>
    <t>Telbor</t>
  </si>
  <si>
    <t>Tona</t>
  </si>
  <si>
    <t>תקופת ריבית עוגן</t>
  </si>
  <si>
    <t>נספח התחשבנות בטחונות (CSA)</t>
  </si>
  <si>
    <t>קיים חוזה</t>
  </si>
  <si>
    <t>לא קיים חוזה</t>
  </si>
  <si>
    <t>גורם מצטט</t>
  </si>
  <si>
    <t>הצד הנגדי</t>
  </si>
  <si>
    <t>גורם אחר</t>
  </si>
  <si>
    <t>פקטור מוביל</t>
  </si>
  <si>
    <t>מדדי מניות</t>
  </si>
  <si>
    <t>מדינה/איזור גאוגרפי</t>
  </si>
  <si>
    <t>ממונף</t>
  </si>
  <si>
    <t>מניות</t>
  </si>
  <si>
    <t>שווי שוק</t>
  </si>
  <si>
    <t>תנודתיות</t>
  </si>
  <si>
    <t>פקטור נוסף</t>
  </si>
  <si>
    <t>כווית</t>
  </si>
  <si>
    <t>Emerging Markets</t>
  </si>
  <si>
    <r>
      <rPr>
        <strike/>
        <sz val="11"/>
        <color theme="1"/>
        <rFont val="Arial"/>
        <family val="2"/>
        <scheme val="minor"/>
      </rPr>
      <t>שווקים מתעוררים</t>
    </r>
    <r>
      <rPr>
        <sz val="11"/>
        <color theme="1"/>
        <rFont val="Arial"/>
        <family val="2"/>
        <scheme val="minor"/>
      </rPr>
      <t xml:space="preserve"> לפי הגדרת MSCI</t>
    </r>
  </si>
  <si>
    <t>Developed Markets</t>
  </si>
  <si>
    <t>Frontier Markets</t>
  </si>
  <si>
    <t>גלובלי בלי ארה"ב</t>
  </si>
  <si>
    <t>מדדים</t>
  </si>
  <si>
    <t>ריביות</t>
  </si>
  <si>
    <t>מט"ח/₪</t>
  </si>
  <si>
    <t>מט"ח/מט"ח</t>
  </si>
  <si>
    <t>Mega cap</t>
  </si>
  <si>
    <t>Large cap</t>
  </si>
  <si>
    <t>Mid cap</t>
  </si>
  <si>
    <t>Small cap</t>
  </si>
  <si>
    <t>האם קיים קנס בגין יציאה מוקדמת</t>
  </si>
  <si>
    <t>מזומנים ושווי מזומנים</t>
  </si>
  <si>
    <t>מזומן ועו"ש בש"ח</t>
  </si>
  <si>
    <t>בטחונות שוטפים</t>
  </si>
  <si>
    <t>מזומן ועו"ש נקוב במט"ח</t>
  </si>
  <si>
    <t>פח"ק/פר"י</t>
  </si>
  <si>
    <t>פק"מ לתקופה של עד שלושה חודשים</t>
  </si>
  <si>
    <t>פקדון במט"ח עד שלושה חודשים</t>
  </si>
  <si>
    <t>פקדון צמוד למדד המחירים לצרכן עד שלושה חודשים</t>
  </si>
  <si>
    <t>פקדון צמוד מט"ח עד שלושה חודשים (פצ"מ)</t>
  </si>
  <si>
    <t>קופה קטנה</t>
  </si>
  <si>
    <t>איגרות חוב ממשלתיות</t>
  </si>
  <si>
    <t>צמוד למדד המחירים לצרכן בריבית משתנה</t>
  </si>
  <si>
    <t>לא צמוד למדד המחירים לצרכן ריבית משתנה</t>
  </si>
  <si>
    <t>צמוד מט"ח בריבית קבועה</t>
  </si>
  <si>
    <t>צמוד מט"ח בריבית משתנה</t>
  </si>
  <si>
    <t>נקוב במט"ח</t>
  </si>
  <si>
    <t>ניירות ערך מסחריים</t>
  </si>
  <si>
    <t>איגרות חוב</t>
  </si>
  <si>
    <t>לא צמוד למדד המחירים לצרכן</t>
  </si>
  <si>
    <t>אג"ח להמרה לא צמוד למדד המחירים לצרכן</t>
  </si>
  <si>
    <t>אג"ח להמרה צמוד למדד המחירים לצרכן</t>
  </si>
  <si>
    <t>אג"ח להמרה צמוד למט"ח</t>
  </si>
  <si>
    <t>אג"ח להמרה צמוד למדד אחר</t>
  </si>
  <si>
    <t>אג"ח שנרכש ביון 04/11/2008 ועד 31/03/2015 ונמדד בעלות מופחתת</t>
  </si>
  <si>
    <t>מניות, מניות בכורה ויחידות השתתפות</t>
  </si>
  <si>
    <t>מניות בכורה</t>
  </si>
  <si>
    <t>יחידות השתתפות</t>
  </si>
  <si>
    <t>חברה בפירוק</t>
  </si>
  <si>
    <t xml:space="preserve"> In liquidation/administration</t>
  </si>
  <si>
    <t>SPAC</t>
  </si>
  <si>
    <t>Special Puropse Acquistion Company/Blank Check Company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</si>
  <si>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</si>
  <si>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</si>
  <si>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</si>
  <si>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</si>
  <si>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</si>
  <si>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</si>
  <si>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קרנות נאמנות</t>
  </si>
  <si>
    <t>אג"ח קונצרני</t>
  </si>
  <si>
    <t>אג"ח ממשלתי</t>
  </si>
  <si>
    <t>אופציות</t>
  </si>
  <si>
    <t>מניה</t>
  </si>
  <si>
    <t>מדד</t>
  </si>
  <si>
    <t>קרן סל</t>
  </si>
  <si>
    <t>סחורה</t>
  </si>
  <si>
    <t>מוצרים מובנים</t>
  </si>
  <si>
    <t>קרן מובטחת</t>
  </si>
  <si>
    <t>קרן לא מובטחת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</si>
  <si>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</si>
  <si>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</si>
  <si>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</si>
  <si>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</si>
  <si>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לא סחיר איגרות חוב ממשלתיות</t>
  </si>
  <si>
    <t>לא סחיר איגרות חוב מיועדות</t>
  </si>
  <si>
    <t>חץ</t>
  </si>
  <si>
    <t>מירון בקרן פנסיה ותיקה</t>
  </si>
  <si>
    <t>ערד בקרן פנסיה ותיקה</t>
  </si>
  <si>
    <t>ערד בקרן פנסיה מקיפה חדשה</t>
  </si>
  <si>
    <t>פיקדון חשכ"ל</t>
  </si>
  <si>
    <t>אפיק השקעה מובטח תשואה</t>
  </si>
  <si>
    <t>החזקה באפיק השקעה מובטח תשואה</t>
  </si>
  <si>
    <t>התאמה לשווי ההוגן</t>
  </si>
  <si>
    <t xml:space="preserve">נכס או התחייבות בגין השלמת המדינה לתשואת היעד </t>
  </si>
  <si>
    <t>לא סחיר ניירות ערך מסחריים</t>
  </si>
  <si>
    <t>נש"ר</t>
  </si>
  <si>
    <t>לא סחיר איגרות חוב</t>
  </si>
  <si>
    <t>אג"ח להמרה לא צמוד למדד</t>
  </si>
  <si>
    <t>אג"ח לא סחיר שנרכש בין 04/11/2008 ועד 31/03/2015 ונמדד לפי עלות מופחתת</t>
  </si>
  <si>
    <t>לא סחיר מניות, מניות בכורה ויחידות השתתפות</t>
  </si>
  <si>
    <t>יחידות השתתפות אינשורטק</t>
  </si>
  <si>
    <t>יחידות השתתפות פינטק</t>
  </si>
  <si>
    <t>יחידות השתתפות תשתיות</t>
  </si>
  <si>
    <t>יחידות השתתפות אחרות</t>
  </si>
  <si>
    <t>מניות בכורה לא סחירות</t>
  </si>
  <si>
    <t>PIPE</t>
  </si>
  <si>
    <t>Private Equity in Public Equity</t>
  </si>
  <si>
    <t>משאבים טבעיים</t>
  </si>
  <si>
    <t>פרייבט אקוויטי</t>
  </si>
  <si>
    <t>קרן אנרגיה ותשתיות</t>
  </si>
  <si>
    <t>קרן גידור (Hedge Fund)</t>
  </si>
  <si>
    <t>קרן חוב</t>
  </si>
  <si>
    <t>קרן נדל"ן</t>
  </si>
  <si>
    <t>קרן השקעה אחרת</t>
  </si>
  <si>
    <t>לא סחיר אופציות</t>
  </si>
  <si>
    <t>ריבית</t>
  </si>
  <si>
    <t>הלוואות</t>
  </si>
  <si>
    <t>חברה מוחזקת</t>
  </si>
  <si>
    <t>יחיד שאינו עמית/מבוטח</t>
  </si>
  <si>
    <t>נושא משרה/עובד</t>
  </si>
  <si>
    <t>סוכן</t>
  </si>
  <si>
    <t>עמית/מבוטח</t>
  </si>
  <si>
    <t>תאגיד</t>
  </si>
  <si>
    <t>לא סחיר נגזרים אחרים</t>
  </si>
  <si>
    <t>Unfunded Swap</t>
  </si>
  <si>
    <t>נוסף במסגרת עדכון הרשימה - שם גיליון</t>
  </si>
  <si>
    <t>Funded Swap</t>
  </si>
  <si>
    <t>Unfunded Forward</t>
  </si>
  <si>
    <t>Funded Forward</t>
  </si>
  <si>
    <t>Unfunded Interest Rate Swap</t>
  </si>
  <si>
    <t>Funded Interest Rate Swap</t>
  </si>
  <si>
    <t>Unfunded Total Return/Equity Swap</t>
  </si>
  <si>
    <t>Funded Total Return/Equity Swap</t>
  </si>
  <si>
    <t>Repo</t>
  </si>
  <si>
    <t>עסקאות REPO</t>
  </si>
  <si>
    <t>לא סחיר מוצרים מובנים</t>
  </si>
  <si>
    <t>שכבת חוב (Tranche) בדרוג AA- ומעלה</t>
  </si>
  <si>
    <t>שכבת חוב (Tranche) בדרוג BBB- ומעלה</t>
  </si>
  <si>
    <t>שכבת חוב (Tranche) בדרוג BB+ ומטה</t>
  </si>
  <si>
    <t>שכבת הון (Equity Tranch)</t>
  </si>
  <si>
    <t>פיקדונות מעל 3 חודשים</t>
  </si>
  <si>
    <t>בטחונות לא שוטפים</t>
  </si>
  <si>
    <t>בטחונות לתקופה של מעל 3 חודשים</t>
  </si>
  <si>
    <t>זכויות מקרקעין</t>
  </si>
  <si>
    <t>נדל"ן מניב</t>
  </si>
  <si>
    <t>נדל"ן לא מניב</t>
  </si>
  <si>
    <t>נכסים אחרים</t>
  </si>
  <si>
    <t>התחייבות הממשלה בגין אי העלאת גיל הפרישה לנשים</t>
  </si>
  <si>
    <t>סיוע ממשלתי</t>
  </si>
  <si>
    <t>דיבידנד לקבל</t>
  </si>
  <si>
    <t>הכנסות עו"ש לקבל</t>
  </si>
  <si>
    <t>הפרשה למס</t>
  </si>
  <si>
    <t>התחייבות Forward</t>
  </si>
  <si>
    <t>זכאים בגין נדל"ן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</si>
  <si>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</si>
  <si>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</si>
  <si>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</si>
  <si>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</si>
  <si>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</si>
  <si>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והכנסות שכר דירה לקבל</t>
  </si>
  <si>
    <t>חייבים הלוואות</t>
  </si>
  <si>
    <t>חייבים העברות</t>
  </si>
  <si>
    <t>חייבים וזכאים בגין שיקוף</t>
  </si>
  <si>
    <t>חייבים וזכאים עמיתים</t>
  </si>
  <si>
    <t>חייבים זכאים במט"ח</t>
  </si>
  <si>
    <t>חייבים זכאים בש"ח</t>
  </si>
  <si>
    <t>חייבים/זכאים עמלת up front</t>
  </si>
  <si>
    <t>חלוקה בפועל מקרן השקעה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</si>
  <si>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</si>
  <si>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</si>
  <si>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</si>
  <si>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</si>
  <si>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</si>
  <si>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</si>
  <si>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</si>
  <si>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</si>
  <si>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</si>
  <si>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</si>
  <si>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השקעה בחברות מוחזקות</t>
  </si>
  <si>
    <t>חברת בת</t>
  </si>
  <si>
    <t>חברה כלולה</t>
  </si>
  <si>
    <t>יתרות התחייבות להשקעה</t>
  </si>
  <si>
    <t>התחייבות להשקעה</t>
  </si>
  <si>
    <t>התחייבות להשקעה - צמיתה</t>
  </si>
  <si>
    <t>כאשר מועד המחויבות להשקעה הוא ללא תאריך ספציפי.</t>
  </si>
  <si>
    <t>התחייבות להשקעה - קרן בפירוק</t>
  </si>
  <si>
    <t>כאשר המחויבות להשקעה מסתיימת במועד פירוק הקרן.</t>
  </si>
  <si>
    <t>התחייבות להשקעה - קרן בהנזלה</t>
  </si>
  <si>
    <t>כאשר הקרן נמצאת בשלבי הנזלה (liquidation).</t>
  </si>
  <si>
    <t>מושעה</t>
  </si>
  <si>
    <t>שם גיליון</t>
  </si>
  <si>
    <t>שם סעיף</t>
  </si>
  <si>
    <t>מספר סעיף</t>
  </si>
  <si>
    <t>מידע שניתן לדווח רק לרשות</t>
  </si>
  <si>
    <t>ü</t>
  </si>
  <si>
    <t xml:space="preserve">שם נייר ערך </t>
  </si>
  <si>
    <t xml:space="preserve">סוג מספר מזהה מנפיק </t>
  </si>
  <si>
    <t xml:space="preserve">דירוג נייר הערך/המנפיק </t>
  </si>
  <si>
    <t>מניות, מב"כ ויה"ש</t>
  </si>
  <si>
    <t>נוסף במהדורה 12</t>
  </si>
  <si>
    <t>כתבי אופציה</t>
  </si>
  <si>
    <t>נכס בסיס (כתב אופציה)</t>
  </si>
  <si>
    <t>תאריך פקיעה</t>
  </si>
  <si>
    <t>שער מימוש</t>
  </si>
  <si>
    <t>יחס המרה</t>
  </si>
  <si>
    <t>חוזים עתידיים</t>
  </si>
  <si>
    <t>מספר קרן</t>
  </si>
  <si>
    <t>חודש הנפקת שכבה</t>
  </si>
  <si>
    <t>חודש הבדיקה</t>
  </si>
  <si>
    <t>שווי הנכסים באפיק (באלפי ש"ח)</t>
  </si>
  <si>
    <t xml:space="preserve">תאריך אחרון בו נבחנה בפועל ירידת ערך </t>
  </si>
  <si>
    <t>לא סחיר מניות, מב"כ ויה"ש</t>
  </si>
  <si>
    <t>מדינת התאגדות קרן השקעה</t>
  </si>
  <si>
    <t>מיקום משרד השותף הכללי</t>
  </si>
  <si>
    <t>NAV (במטבע הדיווח של קרן ההשקעה)</t>
  </si>
  <si>
    <t>שיעור החזקה בקרן השקעה</t>
  </si>
  <si>
    <t>לא סחיר כתבי אופציה</t>
  </si>
  <si>
    <t>מספר עסקה (רגל 1)</t>
  </si>
  <si>
    <t>מטבע פעילות (רגל 1)</t>
  </si>
  <si>
    <t>ערך נקוב (רגל 1)</t>
  </si>
  <si>
    <t>שווי הוגן במטבע הנסחר (רגל 1)</t>
  </si>
  <si>
    <t>שיעור מנכסי אפיק ההשקעה (רגל 1)</t>
  </si>
  <si>
    <t>שיעור מסך נכסי ההשקעה (רגל 1)</t>
  </si>
  <si>
    <t>מספר עסקה (רגל 2)</t>
  </si>
  <si>
    <t>מטבע פעילות (רגל 2)</t>
  </si>
  <si>
    <t>ערך נקוב (רגל 2)</t>
  </si>
  <si>
    <t>שווי הוגן במטבע הנסחר (רגל 2)</t>
  </si>
  <si>
    <t>שיעור מנכסי אפיק ההשקעה (רגל 2)</t>
  </si>
  <si>
    <t>שיעור מסך נכסי אפיק ההשקעה (רגל 2)</t>
  </si>
  <si>
    <t>שווי הוגן (נטו באלפי ש"ח)</t>
  </si>
  <si>
    <t>סוג הנכס</t>
  </si>
  <si>
    <t>מועד ההתקשרות בעסקה</t>
  </si>
  <si>
    <t>מועד סיום חוזי</t>
  </si>
  <si>
    <t>נספח התחשבנות בטחונות - CSA</t>
  </si>
  <si>
    <t>שיעור ריבית עוגן</t>
  </si>
  <si>
    <t>שער נכס הבסיס במועד ההתקשרות בעסקה</t>
  </si>
  <si>
    <t>שער הנגזר במועד ההתקשרות בעסקה</t>
  </si>
  <si>
    <t>שיעור הקנס בגין יציאה מוקדמת</t>
  </si>
  <si>
    <t>צד נגדי - Counterparty</t>
  </si>
  <si>
    <t>מאפיין הלוואות מתואמות עבור זכויות מקרקעין</t>
  </si>
  <si>
    <t>קונסורציום/ סינדיקציה</t>
  </si>
  <si>
    <t>מספר קונסורציום/ סינדיקציה</t>
  </si>
  <si>
    <t>תאריך העמדת הלוואה</t>
  </si>
  <si>
    <t xml:space="preserve">דירוג הלוואה/המנפיק </t>
  </si>
  <si>
    <t>שיעור תוספת/הפחתה לריבית העוגן</t>
  </si>
  <si>
    <t>שווי הבטוחות העומדות כנגד ההלוואה</t>
  </si>
  <si>
    <t>שיעור הבטוחות מהחוב</t>
  </si>
  <si>
    <t>מועד עדכון אחרון לשווי הבטוחות</t>
  </si>
  <si>
    <t>יעוד הלוואה</t>
  </si>
  <si>
    <t>שיעור ריבית בגין אי-ניצול מסגרת האשראי</t>
  </si>
  <si>
    <t>ערך נקוב</t>
  </si>
  <si>
    <t>שער הלוואה</t>
  </si>
  <si>
    <t>השקעה בחברה מוחזקת</t>
  </si>
  <si>
    <t>השקעה בחברות מוחזקת</t>
  </si>
  <si>
    <t>מסגרות אשראי</t>
  </si>
  <si>
    <t>ידווח בקבצי נכסי הנוסטרו בלבד</t>
  </si>
  <si>
    <t>שיעור מסך נכסי השקעה</t>
  </si>
  <si>
    <t>סך הכל נכסים</t>
  </si>
  <si>
    <t>יתרות התחייבויות להשקעה</t>
  </si>
  <si>
    <t>בנק לאומי לישראל בע"מ</t>
  </si>
  <si>
    <t>10-800</t>
  </si>
  <si>
    <t>AAA</t>
  </si>
  <si>
    <t>USD</t>
  </si>
  <si>
    <t>HKD</t>
  </si>
  <si>
    <t>EUR</t>
  </si>
  <si>
    <t>JPY</t>
  </si>
  <si>
    <t>DKK</t>
  </si>
  <si>
    <t>sek</t>
  </si>
  <si>
    <t>GBP</t>
  </si>
  <si>
    <t>CHF</t>
  </si>
  <si>
    <t>סוג קובץ</t>
  </si>
  <si>
    <t>נכסי מבוטחים - חברת ביטוח</t>
  </si>
  <si>
    <t>in</t>
  </si>
  <si>
    <t>gm</t>
  </si>
  <si>
    <t>נכסי עמיתים - קרנות פנסיה</t>
  </si>
  <si>
    <t>pn</t>
  </si>
  <si>
    <t>נכסי אפיק השקעה מובטח תשואה</t>
  </si>
  <si>
    <t>ca</t>
  </si>
  <si>
    <t>נכסי נוסטרו - חברת ביטוח</t>
  </si>
  <si>
    <t>ni</t>
  </si>
  <si>
    <t>נכסי נוסטרו - חברה מנהלת</t>
  </si>
  <si>
    <t>nf</t>
  </si>
  <si>
    <t>יעוד הקובץ</t>
  </si>
  <si>
    <t>לממונה</t>
  </si>
  <si>
    <t>לציבור</t>
  </si>
  <si>
    <t>p</t>
  </si>
  <si>
    <t>רבעון</t>
  </si>
  <si>
    <t>01</t>
  </si>
  <si>
    <t>02</t>
  </si>
  <si>
    <t>03</t>
  </si>
  <si>
    <t>04</t>
  </si>
  <si>
    <t>שנה</t>
  </si>
  <si>
    <t>שם גוף מוסדי</t>
  </si>
  <si>
    <t>אי. אם. איי - עזר חברה לביטוח משכנתאות בע"מ</t>
  </si>
  <si>
    <t>איי. די. איי. חברה לביטוח בע"מ</t>
  </si>
  <si>
    <t>איי.אי.ג'י חברה לביטוח בע"מ</t>
  </si>
  <si>
    <t>איילון חברה לביטוח בע"מ</t>
  </si>
  <si>
    <t>אינפיניטי השתלמות, גמל ופנסיה בע"מ</t>
  </si>
  <si>
    <t>אלטשולר שחם גמל ופנסיה בע"מ</t>
  </si>
  <si>
    <t>אנליסט קופות גמל בע"מ</t>
  </si>
  <si>
    <t>ארם גמולים - חברה לניהול קופות גמל בע''מ</t>
  </si>
  <si>
    <t>אשרא - החברה הישראלית לביטוח יצוא בע"מ</t>
  </si>
  <si>
    <t>ב.ס.ס.ח. - החברה הישראלית לביטוח אשראי בע"מ</t>
  </si>
  <si>
    <t>ביטוח חקלאי אגודה מרכזית בע"מ</t>
  </si>
  <si>
    <t>גילעד גימלאות לעובדים דתיים בע"מ</t>
  </si>
  <si>
    <t>גל - ניהול קופות גמל לעובדי הוראה בע"מ</t>
  </si>
  <si>
    <t>דיויד שילד חברה לביטוח בע"מ</t>
  </si>
  <si>
    <t>החברה המנהלת של מינהל קרן ההשתלמות לפקידים עובדי המנהל והשירותים בע"מ</t>
  </si>
  <si>
    <t>החברה המנהלת של קרן הגמלאות של חברי "דן" בע"מ</t>
  </si>
  <si>
    <t>החברה המנהלת של קרן השתלמות של עובדי חברת החשמל לישראל בע"מ</t>
  </si>
  <si>
    <t>החברה המנהלת של רום קרן ההשתלמות לעובדי הרשויות המקומיות בע"מ</t>
  </si>
  <si>
    <t>החברה לניהול קופות התגמולים והפיצויים של עובדי בנק לאומי בע"מ</t>
  </si>
  <si>
    <t>החברה לניהול קופת התגמולים והפנסיה של עובדי הסוכנות היהודית לארץ ישראל בע"מ</t>
  </si>
  <si>
    <t>החברה לניהול קרן ההשתלמות להנדסאים וטכנאים בע"מ</t>
  </si>
  <si>
    <t>החברה לניהול קרן ההשתלמות לעובדי המדינה בע"מ</t>
  </si>
  <si>
    <t>החברה לניהול קרן השתלמות לאקדמאים במדעי החברה והרוח בע"מ</t>
  </si>
  <si>
    <t>החברה לניהול קרן השתלמות לביוכימאים  ומקרוביולוגים בע"מ</t>
  </si>
  <si>
    <t>החברה לניהול קרן השתלמות למשפטנים בע"מ</t>
  </si>
  <si>
    <t>החברה לניהול קרן השתלמות לשופטים בע"מ</t>
  </si>
  <si>
    <t>הכשרה חברה לביטוח בע"מ</t>
  </si>
  <si>
    <t>הלמן-אלדובי חח"י גמל בע"מ</t>
  </si>
  <si>
    <t>הנדסאים וטכנאים - חברה לניהול קופות גמל בע"מ</t>
  </si>
  <si>
    <t>הפניקס אקסלנס פנסיה וגמל בע"מ</t>
  </si>
  <si>
    <t>הפניקס חברה לביטוח בע"מ</t>
  </si>
  <si>
    <t>הראל חברה לביטוח בע"מ</t>
  </si>
  <si>
    <t>הראל פנסיה וגמל בע"מ</t>
  </si>
  <si>
    <t>ווישור חברה לביטוח בע"מ</t>
  </si>
  <si>
    <t>חברה לניהול קופות גמל של העובדים בעיריית תל - אביב יפו בע"מ</t>
  </si>
  <si>
    <t>חברת ב'ת למ'ד דל'ת בע"מ</t>
  </si>
  <si>
    <t>חברת הגמל לעובדי האוניברסיטה העברית בע"מ</t>
  </si>
  <si>
    <t>יהב - פ.ר.ח. - חברה לניהול קופות גמל בע"מ</t>
  </si>
  <si>
    <t>יהב אחים ואחיות - חברה לניהול קופות גמל בע"מ</t>
  </si>
  <si>
    <t>יהב רופאים - חברה לניהול קופות גמל בע"מ</t>
  </si>
  <si>
    <t>יוזמה קרן פנסיה לעצמאים בע"מ</t>
  </si>
  <si>
    <t>ילין לפידות ניהול קופות גמל בע"מ</t>
  </si>
  <si>
    <t>כלל חברה לביטוח אשראי בע"מ</t>
  </si>
  <si>
    <t>כלל חברה לביטוח בע"מ</t>
  </si>
  <si>
    <t>כלל פנסיה וגמל בע"מ</t>
  </si>
  <si>
    <t>לאומי קמ"פ בע"מ</t>
  </si>
  <si>
    <t>ליברה חברה לביטוח בע"מ</t>
  </si>
  <si>
    <t>לעתיד חברה לניהול קרנות פנסיה בע"מ</t>
  </si>
  <si>
    <t>מבטחים מוסד לביטוח סוציאלי של העובדים בע"מ</t>
  </si>
  <si>
    <t>מגדל חברה לביטוח בע"מ</t>
  </si>
  <si>
    <t>מגדל מקפת קרנות פנסיה וקופות גמל בע"מ</t>
  </si>
  <si>
    <t>מור גמל ופנסיה בע"מ</t>
  </si>
  <si>
    <t>מחוג - מינהל גמל לעובדי חברת חשמל לישראל בע"מ</t>
  </si>
  <si>
    <t>מחר - חברה לניהול קופות גמל בע"מ</t>
  </si>
  <si>
    <t>מיטב דש גמל ופנסיה בע"מ</t>
  </si>
  <si>
    <t>מנורה מבטחים ביטוח בע"מ</t>
  </si>
  <si>
    <t>מנורה מבטחים והסתדרות המהנדסים ניהול קופות גמל בע"מ</t>
  </si>
  <si>
    <t>מנורה מבטחים פנסיה וגמל בע"מ</t>
  </si>
  <si>
    <t>נתיב קרן הפנסיה של פועלי ועובדי מפעלי משק ההסתדרות בע"מ</t>
  </si>
  <si>
    <t>סלייס גמל בע"מ</t>
  </si>
  <si>
    <t>עגור חברה לניהול קופות גמל וקרנות השתלמות בע"מ</t>
  </si>
  <si>
    <t>עו"ס - חברה לניהול קופות גמל בע"מ</t>
  </si>
  <si>
    <t>עוצ"מ - אגודה שיתופית לניהול קופות גמל בע"מ</t>
  </si>
  <si>
    <t>עוצ"מ חברה לניהול קופות גמל והשתלמות בע"מ</t>
  </si>
  <si>
    <t>עמ"י - חברה לניהול קופות גמל ענפיות בע"מ</t>
  </si>
  <si>
    <t>ענבל חברה לביטוח בע"מ</t>
  </si>
  <si>
    <t>ק.ל.ע. - חברה לניהול קרן השתלמות לעובדים סוציאליים בע"מ</t>
  </si>
  <si>
    <t>קו הבריאות חברה לניהול קופות גמל בע"מ</t>
  </si>
  <si>
    <t>קופת הפנסיה לעובדי הדסה בע"מ</t>
  </si>
  <si>
    <t>קופת תגמולים של עובדי אל על נתיבי אוויר לישראל בע"מ אגודה שיתופית</t>
  </si>
  <si>
    <t>קופת תגמולים של עובדי התעשיה האוירית לישראל בע"מ</t>
  </si>
  <si>
    <t>קופת"ג של עובדי עירית חיפה</t>
  </si>
  <si>
    <t>קרן ביטוח הדדי לחברי הסתדרות עובדי המדינה בישראל בע"מ</t>
  </si>
  <si>
    <t>קרן ביטוח ופנסיה לפועלים חקלאים ובלתי מקצועיים בישראל אגודה שיתופית בע"מ</t>
  </si>
  <si>
    <t>קרן הביטוח והפנסיה של פועלי בנין ועבודות ציבוריות אגודה שיתופית בע"מ</t>
  </si>
  <si>
    <t>קרן הגמלאות המרכזית של עובדי ההסתדרות בע"מ</t>
  </si>
  <si>
    <t>קרן הגמלאות של חברי אגד בע"מ</t>
  </si>
  <si>
    <t>קרן החסכון לצבא הקבע - חברה לניהול קופות גמל בע"מ</t>
  </si>
  <si>
    <t>קרן לביטוח נזקי טבע בחקלאות בע"מ</t>
  </si>
  <si>
    <t>קרן מקפת מרכז לפנסיה ותגמולים אגודה שיתופית בע"מ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</si>
  <si>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</si>
  <si>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</si>
  <si>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רעות חברה לניהול קופות גמל בע"מ</t>
  </si>
  <si>
    <t>ש. שלמה חברה לביטוח בע"מ</t>
  </si>
  <si>
    <t>שומרה חברה לביטוח בע"מ</t>
  </si>
  <si>
    <t>שיבולת - חברה לניהול קופות גמל בע"מ</t>
  </si>
  <si>
    <t>תגמולים של עובדים בעירית ת"א-יפו א.ש. בע"מ</t>
  </si>
  <si>
    <t>שיעור מנכסי ההשקעה (רגל 2)</t>
  </si>
  <si>
    <t>שיעור מסך אפיק ההשקעה (רגל 2)</t>
  </si>
  <si>
    <t>שווי הוגן (נטו  באלפי ש"ח)</t>
  </si>
  <si>
    <t>שווי הוגן (בש"ח)</t>
  </si>
  <si>
    <t>אי בי אי ניהול קרנות נאמנות בע"מ</t>
  </si>
  <si>
    <t>510791031</t>
  </si>
  <si>
    <t>ח.פ</t>
  </si>
  <si>
    <t>איביאי טכנולגיית עילית</t>
  </si>
  <si>
    <t>IL0011425381</t>
  </si>
  <si>
    <t>מניות בישראל</t>
  </si>
  <si>
    <t>Kotak</t>
  </si>
  <si>
    <t>213800SJ3IH3EXMXSJ47</t>
  </si>
  <si>
    <t>KOTAK FDS-INDIA MIDCAP (S) USD A</t>
  </si>
  <si>
    <t>LU2126068639</t>
  </si>
  <si>
    <t>מגדל קרנות נאמנות בע"מ</t>
  </si>
  <si>
    <t>511303661</t>
  </si>
  <si>
    <t>MTF500SP ממ</t>
  </si>
  <si>
    <t>IL0011505729</t>
  </si>
  <si>
    <t xml:space="preserve">מניות בחו"ל משולבת </t>
  </si>
  <si>
    <t>MTF600STX ממ</t>
  </si>
  <si>
    <t>IL0011506149</t>
  </si>
  <si>
    <t>הראל קרנות נאמנות בע"מ</t>
  </si>
  <si>
    <t>511776783</t>
  </si>
  <si>
    <t>הראל סל (4A) MSCI AC World מנ</t>
  </si>
  <si>
    <t>IL0011502007</t>
  </si>
  <si>
    <t>מניות בחו"ל חשופות מט"ח</t>
  </si>
  <si>
    <t>הראל קרן סל 4AׂSTOXX EUROPE 600ממ</t>
  </si>
  <si>
    <t>IL0011498891</t>
  </si>
  <si>
    <t>הראל.DAX 30 ממ</t>
  </si>
  <si>
    <t>IL0011491607</t>
  </si>
  <si>
    <t>קסם קרנות נאמנות בע"מ</t>
  </si>
  <si>
    <t>510938608</t>
  </si>
  <si>
    <t>ממEURO STOXX 50 (4A) ETF.קסם</t>
  </si>
  <si>
    <t>IL0011459521</t>
  </si>
  <si>
    <t>קסם תל בונד שקלי</t>
  </si>
  <si>
    <t>IL0011464141</t>
  </si>
  <si>
    <t xml:space="preserve">אג"ח בישראל - חברות והמרה  </t>
  </si>
  <si>
    <t>Amundi Asset Management</t>
  </si>
  <si>
    <t>213800VZW861M5FHMD50</t>
  </si>
  <si>
    <t>AMUNDI MSCI EMERGING MARKETS I</t>
  </si>
  <si>
    <t>LU2573967036</t>
  </si>
  <si>
    <t>שווקים מתעוררים</t>
  </si>
  <si>
    <t xml:space="preserve">BlackRock  Asset Managment </t>
  </si>
  <si>
    <t>254900UWHMJRRODS3Z64</t>
  </si>
  <si>
    <t>Cef Ishares Russell iwm</t>
  </si>
  <si>
    <t>US4642876555</t>
  </si>
  <si>
    <t>State Street Corp</t>
  </si>
  <si>
    <t>07F5H7W3ET8ZLWNMFP29</t>
  </si>
  <si>
    <t>Financial sel sector spdr</t>
  </si>
  <si>
    <t>US81369Y6059</t>
  </si>
  <si>
    <t>Invesco investment management limited</t>
  </si>
  <si>
    <t>ECPGFXU8A2SHKVVGJI15</t>
  </si>
  <si>
    <t>INVESCO S&amp;P EQUAL WEIGHT I</t>
  </si>
  <si>
    <t>US46137V3244</t>
  </si>
  <si>
    <t>Ishares iboxx h/y corp</t>
  </si>
  <si>
    <t>US4642885135</t>
  </si>
  <si>
    <t>KRANESHARES</t>
  </si>
  <si>
    <t>549300VLDRC0RUX0E553</t>
  </si>
  <si>
    <t>KRANESHARES Csi China Internet Etf</t>
  </si>
  <si>
    <t>US5007673065</t>
  </si>
  <si>
    <t>LYXOR ETF</t>
  </si>
  <si>
    <t>LYXOR CORE STOXX EUROPE 600 DR</t>
  </si>
  <si>
    <t>LU0908500753</t>
  </si>
  <si>
    <t>MCHI_Ishares Msci Chaina Etf</t>
  </si>
  <si>
    <t>US46429B6719</t>
  </si>
  <si>
    <t>SOURCE S&amp;P 500 UCITS EFT</t>
  </si>
  <si>
    <t>IE00B3YCGJ38</t>
  </si>
  <si>
    <t>SPDR BLOOMBERG SASB U.S. HIGH</t>
  </si>
  <si>
    <t>IE0004TYCC17</t>
  </si>
  <si>
    <t>NYSE </t>
  </si>
  <si>
    <t>SPDR S&amp;P 500 ETF TRUST</t>
  </si>
  <si>
    <t>US78462F1030</t>
  </si>
  <si>
    <t>Vanguard Group</t>
  </si>
  <si>
    <t>549300Y88GQ3VLJIBX57</t>
  </si>
  <si>
    <t>VANGUARD S&amp;P 500</t>
  </si>
  <si>
    <t>us9229083632</t>
  </si>
  <si>
    <t>או.פי.סי. אנרגיה בע"מ</t>
  </si>
  <si>
    <t>514401702</t>
  </si>
  <si>
    <t>או פי סי אנרגיה</t>
  </si>
  <si>
    <t>IL0011415713</t>
  </si>
  <si>
    <t xml:space="preserve">אורמת טכנולגיות אינק </t>
  </si>
  <si>
    <t>5493000TSHHWY24VHM09</t>
  </si>
  <si>
    <t>אורמת טכנולוגיות</t>
  </si>
  <si>
    <t>US6866881021</t>
  </si>
  <si>
    <t>איי.סי.אל גרופ בע"מ (דואלי)</t>
  </si>
  <si>
    <t>520027830</t>
  </si>
  <si>
    <t>איי.סי.אל</t>
  </si>
  <si>
    <t>IL0002810146</t>
  </si>
  <si>
    <t>אינרום תעשיות בנייה בע"מ</t>
  </si>
  <si>
    <t>515001659</t>
  </si>
  <si>
    <t>אינרום</t>
  </si>
  <si>
    <t>IL0011323560</t>
  </si>
  <si>
    <t>אלביט מערכות בע"מ</t>
  </si>
  <si>
    <t>520043027</t>
  </si>
  <si>
    <t>אלביט מערכות</t>
  </si>
  <si>
    <t>IL0010811243</t>
  </si>
  <si>
    <t>אלוני-חץ נכסים והשקעות בע"מ</t>
  </si>
  <si>
    <t>520038506</t>
  </si>
  <si>
    <t>אלוני חץ</t>
  </si>
  <si>
    <t>IL0003900136</t>
  </si>
  <si>
    <t>אלקטרה נדל"ן בע"מ</t>
  </si>
  <si>
    <t>510607328</t>
  </si>
  <si>
    <t>אלקטרה נדלן</t>
  </si>
  <si>
    <t>IL0010940448</t>
  </si>
  <si>
    <t>אמות השקעות בע"מ</t>
  </si>
  <si>
    <t>520026683</t>
  </si>
  <si>
    <t>אמות</t>
  </si>
  <si>
    <t>IL0010972789</t>
  </si>
  <si>
    <t>אנלייט אנרגיה מתחדשת בע"מ</t>
  </si>
  <si>
    <t>520041146</t>
  </si>
  <si>
    <t>אנלייט אנרגיה</t>
  </si>
  <si>
    <t>IL0007200111</t>
  </si>
  <si>
    <t>Energean plc</t>
  </si>
  <si>
    <t>98450044QACBL3F8EB03</t>
  </si>
  <si>
    <t>אנרג'יאן</t>
  </si>
  <si>
    <t>GB00BG12Y042</t>
  </si>
  <si>
    <t>אנרג'יקס אנרגיות מתחדשות בע"מ</t>
  </si>
  <si>
    <t>513901371</t>
  </si>
  <si>
    <t>אנרג'יקס</t>
  </si>
  <si>
    <t>IL0011233553</t>
  </si>
  <si>
    <t>קבוצת אשטרום</t>
  </si>
  <si>
    <t>510381601</t>
  </si>
  <si>
    <t>אשטרום קבוצה</t>
  </si>
  <si>
    <t>IL0011323156</t>
  </si>
  <si>
    <t>בזק החברה הישראלית לתקשורת בע"מ</t>
  </si>
  <si>
    <t>520031931</t>
  </si>
  <si>
    <t>בזק</t>
  </si>
  <si>
    <t>IL0002300114</t>
  </si>
  <si>
    <t>ביג מרכזי קניות (2004) בע"מ</t>
  </si>
  <si>
    <t>513623314</t>
  </si>
  <si>
    <t>ביג</t>
  </si>
  <si>
    <t>IL0010972607</t>
  </si>
  <si>
    <t>הבנק הבינלאומי הראשון לישראל בע"מ</t>
  </si>
  <si>
    <t>520029083</t>
  </si>
  <si>
    <t>בינלאומי 5</t>
  </si>
  <si>
    <t>IL0005930388</t>
  </si>
  <si>
    <t>בית בכפר בע"מ</t>
  </si>
  <si>
    <t>511605719</t>
  </si>
  <si>
    <t>בית בכפר</t>
  </si>
  <si>
    <t>IL0011836561</t>
  </si>
  <si>
    <t>מנועי בית שמש אחזקות (1997) בע"מ</t>
  </si>
  <si>
    <t>520043480</t>
  </si>
  <si>
    <t>בית שמש</t>
  </si>
  <si>
    <t>IL0010815616</t>
  </si>
  <si>
    <t>חברת גב-ים לקרקעות בע"מ</t>
  </si>
  <si>
    <t>520001736</t>
  </si>
  <si>
    <t>גב ים</t>
  </si>
  <si>
    <t>IL0007590198</t>
  </si>
  <si>
    <t>קבוצת דוראל משאבי אנרגיה מתחדשת בעמ</t>
  </si>
  <si>
    <t>515364891</t>
  </si>
  <si>
    <t>דוראל אנרגיה</t>
  </si>
  <si>
    <t>IL0011667685</t>
  </si>
  <si>
    <t>בנק דיסקונט לישראל בע"מ</t>
  </si>
  <si>
    <t>520007030</t>
  </si>
  <si>
    <t>דיסקונט</t>
  </si>
  <si>
    <t>IL0006912120</t>
  </si>
  <si>
    <t>דלתא ישראל מותגים בע"מ</t>
  </si>
  <si>
    <t>516250107</t>
  </si>
  <si>
    <t>דלתא מותגים</t>
  </si>
  <si>
    <t>IL0011736993</t>
  </si>
  <si>
    <t>דנאל (אדיר יהושע) בע"מ</t>
  </si>
  <si>
    <t>520037565</t>
  </si>
  <si>
    <t>דנאל כא</t>
  </si>
  <si>
    <t>IL0003140139</t>
  </si>
  <si>
    <t>הולמס פלייס אינטרנשיונל בע"מ</t>
  </si>
  <si>
    <t>512466723</t>
  </si>
  <si>
    <t>הולמס פלייס</t>
  </si>
  <si>
    <t>IL0011425878</t>
  </si>
  <si>
    <t>חברת הכשרת הישוב בישראל- אנרגיה בע"מ</t>
  </si>
  <si>
    <t>514423474</t>
  </si>
  <si>
    <t>הכשרה התפתחות עירונית</t>
  </si>
  <si>
    <t>IL0011214744</t>
  </si>
  <si>
    <t>הפניקס אחזקות בע"מ</t>
  </si>
  <si>
    <t>520017450</t>
  </si>
  <si>
    <t>הפניקס</t>
  </si>
  <si>
    <t>IL0007670123</t>
  </si>
  <si>
    <t>הראל השקעות בביטוח ושרותים פיננסים בע"מ</t>
  </si>
  <si>
    <t>520033986</t>
  </si>
  <si>
    <t>הראל השקעות</t>
  </si>
  <si>
    <t>IL0005850180</t>
  </si>
  <si>
    <t>וואן טכנולוגיות תוכנה(או.אס.טי)בע"מ</t>
  </si>
  <si>
    <t>520034695</t>
  </si>
  <si>
    <t>וואן טכנולוגיות תוכנה</t>
  </si>
  <si>
    <t>IL0001610182</t>
  </si>
  <si>
    <t>החברה לישראל בע"מ</t>
  </si>
  <si>
    <t>520028010</t>
  </si>
  <si>
    <t>חברה לישראל</t>
  </si>
  <si>
    <t>IL0005760173</t>
  </si>
  <si>
    <t>חילן בע"מ</t>
  </si>
  <si>
    <t>520039942</t>
  </si>
  <si>
    <t>חילן</t>
  </si>
  <si>
    <t>IL0010846983</t>
  </si>
  <si>
    <t>קבוצת חמת בע"מ</t>
  </si>
  <si>
    <t>520038530</t>
  </si>
  <si>
    <t>חמת</t>
  </si>
  <si>
    <t>IL0003840167</t>
  </si>
  <si>
    <t>טאואר סמיקונדקטור בע"מ</t>
  </si>
  <si>
    <t>520041997</t>
  </si>
  <si>
    <t>טאואר</t>
  </si>
  <si>
    <t>IL0010823792</t>
  </si>
  <si>
    <t>טבע תעשיות פרמצבטיות בע"מ</t>
  </si>
  <si>
    <t>520013954</t>
  </si>
  <si>
    <t>טבע</t>
  </si>
  <si>
    <t>IL0006290147</t>
  </si>
  <si>
    <t>טיב טעם הולדינגס 1 בע"מ</t>
  </si>
  <si>
    <t>520041187</t>
  </si>
  <si>
    <t>טיב טעם</t>
  </si>
  <si>
    <t>IL0001030100</t>
  </si>
  <si>
    <t>ישראמקו נגב 2 שותפות מוגבלת</t>
  </si>
  <si>
    <t>550010003</t>
  </si>
  <si>
    <t>ישראמקו יהש</t>
  </si>
  <si>
    <t>IL0002320179</t>
  </si>
  <si>
    <t>520018078</t>
  </si>
  <si>
    <t>לאומי</t>
  </si>
  <si>
    <t>IL0006046119</t>
  </si>
  <si>
    <t>מבנה נדל"ן (כ.ד)  בע"מ</t>
  </si>
  <si>
    <t>520024126</t>
  </si>
  <si>
    <t>מבנה</t>
  </si>
  <si>
    <t>IL0002260193</t>
  </si>
  <si>
    <t>בנק מזרחי טפחות בע"מ</t>
  </si>
  <si>
    <t>520000522</t>
  </si>
  <si>
    <t>מזרחי טפחות</t>
  </si>
  <si>
    <t>IL0006954379</t>
  </si>
  <si>
    <t>מטריקס אי.טי בע"מ</t>
  </si>
  <si>
    <t>520039413</t>
  </si>
  <si>
    <t>מטריקס</t>
  </si>
  <si>
    <t>IL0004450156</t>
  </si>
  <si>
    <t>מליסרון בע"מ</t>
  </si>
  <si>
    <t>520037789</t>
  </si>
  <si>
    <t>מליסרון</t>
  </si>
  <si>
    <t>IL0003230146</t>
  </si>
  <si>
    <t>מנורה מבטחים החזקות בע"מ</t>
  </si>
  <si>
    <t>520007469</t>
  </si>
  <si>
    <t>מנורה מבטחים החזקות</t>
  </si>
  <si>
    <t>IL0005660183</t>
  </si>
  <si>
    <t>נאוויטס פטרוליום, שותפות מוגבלת</t>
  </si>
  <si>
    <t>550263107</t>
  </si>
  <si>
    <t>נאוויטס פט יהש</t>
  </si>
  <si>
    <t>IL0011419699</t>
  </si>
  <si>
    <t>נובה מכשירי מדידה בע"מ</t>
  </si>
  <si>
    <t>511812463</t>
  </si>
  <si>
    <t>נובה</t>
  </si>
  <si>
    <t>IL0010845571</t>
  </si>
  <si>
    <t>ע.י נופר אנרגי' בע"מ</t>
  </si>
  <si>
    <t>514599943</t>
  </si>
  <si>
    <t>נופר אנרגי</t>
  </si>
  <si>
    <t>IL0011708778</t>
  </si>
  <si>
    <t>ניו-מד אנרג'י- שותפות מוגבלת</t>
  </si>
  <si>
    <t>550013098</t>
  </si>
  <si>
    <t>ניו-מד אנרג'י יהש</t>
  </si>
  <si>
    <t>IL0004750209</t>
  </si>
  <si>
    <t>נייס מערכות בע"מ</t>
  </si>
  <si>
    <t>520036872</t>
  </si>
  <si>
    <t>נייס</t>
  </si>
  <si>
    <t>IL0002730112</t>
  </si>
  <si>
    <t>חברה לנכסים ולבנין בע"מ</t>
  </si>
  <si>
    <t>520025438</t>
  </si>
  <si>
    <t>נכסים ובנין</t>
  </si>
  <si>
    <t>IL0006990175</t>
  </si>
  <si>
    <t>נקסט ויז'ן</t>
  </si>
  <si>
    <t>514259019</t>
  </si>
  <si>
    <t>IL0011765935</t>
  </si>
  <si>
    <t>סולאיר אנרגיות מתחדשות בע"מ</t>
  </si>
  <si>
    <t>516046307</t>
  </si>
  <si>
    <t>סולאיר</t>
  </si>
  <si>
    <t>IL0011722878</t>
  </si>
  <si>
    <t>סלע קפיטל נדל"ן בע"מ</t>
  </si>
  <si>
    <t>513992529</t>
  </si>
  <si>
    <t>סלע נדלן</t>
  </si>
  <si>
    <t>IL0011096448</t>
  </si>
  <si>
    <t>קבוצת סקופ מתכות בע"מ</t>
  </si>
  <si>
    <t>520037425</t>
  </si>
  <si>
    <t>סקופ</t>
  </si>
  <si>
    <t>IL0002880198</t>
  </si>
  <si>
    <t>קבוצת עזריאלי בע"מ (לשעבר קנית מימון)</t>
  </si>
  <si>
    <t>510960719</t>
  </si>
  <si>
    <t>עזריאלי קבוצה</t>
  </si>
  <si>
    <t>IL0011194789</t>
  </si>
  <si>
    <t>בנק הפועלים בע"מ</t>
  </si>
  <si>
    <t>520000118</t>
  </si>
  <si>
    <t>פועלים</t>
  </si>
  <si>
    <t>IL0006625771</t>
  </si>
  <si>
    <t>פוקס-ויזל בע"מ</t>
  </si>
  <si>
    <t>512157603</t>
  </si>
  <si>
    <t>פוקס- ויזל</t>
  </si>
  <si>
    <t>IL0010870223</t>
  </si>
  <si>
    <t>פורמולה מערכות (1985)בע"מ</t>
  </si>
  <si>
    <t>520036690</t>
  </si>
  <si>
    <t>פורמולה מערכות</t>
  </si>
  <si>
    <t>IL0002560162</t>
  </si>
  <si>
    <t>פז בית זיקוק לנפט-אשדוד בע"מ</t>
  </si>
  <si>
    <t>513775163</t>
  </si>
  <si>
    <t>פז בית זיקוק אשדוד</t>
  </si>
  <si>
    <t>IL0011989105</t>
  </si>
  <si>
    <t>פתאל החזקות 1998 בע"מ</t>
  </si>
  <si>
    <t>512607888</t>
  </si>
  <si>
    <t>פתאל החזקות</t>
  </si>
  <si>
    <t>IL0011434292</t>
  </si>
  <si>
    <t>קמטק בע"מ</t>
  </si>
  <si>
    <t>511235434</t>
  </si>
  <si>
    <t>קמטק</t>
  </si>
  <si>
    <t>IL0010952641</t>
  </si>
  <si>
    <t>קרסו מוטורס בע"מ</t>
  </si>
  <si>
    <t>514065283</t>
  </si>
  <si>
    <t>קרסו מוטורס</t>
  </si>
  <si>
    <t>IL0011238503</t>
  </si>
  <si>
    <t>ריטיילורס בע"מ</t>
  </si>
  <si>
    <t>514211457</t>
  </si>
  <si>
    <t>ריטיילורס</t>
  </si>
  <si>
    <t>IL0011754889</t>
  </si>
  <si>
    <t>רשת חנויות רמי לוי שיווק השיקמה 2006 בע"מ</t>
  </si>
  <si>
    <t>513770669</t>
  </si>
  <si>
    <t>רמי לוי</t>
  </si>
  <si>
    <t>IL0011042491</t>
  </si>
  <si>
    <t>רציו חיפושי נפט (1992) - שותפות מוגבלת</t>
  </si>
  <si>
    <t>550012777</t>
  </si>
  <si>
    <t>רציו יהש</t>
  </si>
  <si>
    <t>IL0003940157</t>
  </si>
  <si>
    <t>שופר-סל בע"מ</t>
  </si>
  <si>
    <t>520022732</t>
  </si>
  <si>
    <t>שופרסל</t>
  </si>
  <si>
    <t>IL0007770378</t>
  </si>
  <si>
    <t>תאת טכנולוגיות בע"מ</t>
  </si>
  <si>
    <t>520035791</t>
  </si>
  <si>
    <t>תאת טכנולוגיות</t>
  </si>
  <si>
    <t>IL0010827264</t>
  </si>
  <si>
    <t>תדיראן גרופ בע"מ</t>
  </si>
  <si>
    <t>520036732</t>
  </si>
  <si>
    <t>תדיראן גרופ</t>
  </si>
  <si>
    <t>IL0002580129</t>
  </si>
  <si>
    <t>ALIBABA COM LTD</t>
  </si>
  <si>
    <t>5493001NTNQJDH60PM02</t>
  </si>
  <si>
    <t>BABA US Alibaba Group Holding Ltd</t>
  </si>
  <si>
    <t>US01609W1027</t>
  </si>
  <si>
    <t>Bank of America</t>
  </si>
  <si>
    <t>254900ARY41P4V1JL861</t>
  </si>
  <si>
    <t>Bank of Ameica Corp</t>
  </si>
  <si>
    <t>US0605051046</t>
  </si>
  <si>
    <t>Deere&amp;Company</t>
  </si>
  <si>
    <t>PWFTNG3EI0Y73OXWDH08</t>
  </si>
  <si>
    <t>DEERE &amp; CO</t>
  </si>
  <si>
    <t>US2441991054</t>
  </si>
  <si>
    <t>Food &amp; Staples Retailing Consumer Staples Distribution &amp; Retail</t>
  </si>
  <si>
    <t>ELI LILLY  &amp; CO</t>
  </si>
  <si>
    <t>FRDRIPF3EKNDJ2CQJL29</t>
  </si>
  <si>
    <t>Eli Lilly</t>
  </si>
  <si>
    <t>US5324571083</t>
  </si>
  <si>
    <t>Meta Platforms Inc</t>
  </si>
  <si>
    <t>BQ4BKCS1HXDV9HN80Z93</t>
  </si>
  <si>
    <t>Facebook Inc</t>
  </si>
  <si>
    <t>US30303M1027</t>
  </si>
  <si>
    <t>INTEL CORP</t>
  </si>
  <si>
    <t>KNX4USFCNGPY45LOCE31</t>
  </si>
  <si>
    <t>Intel corp</t>
  </si>
  <si>
    <t>US4581401001</t>
  </si>
  <si>
    <t>Semiconductors &amp; Semiconductor</t>
  </si>
  <si>
    <t>JP MORGAN ASSET MANAGEMENT</t>
  </si>
  <si>
    <t>8I5DZWZKVSZI1NUHU748</t>
  </si>
  <si>
    <t>JPMORGAN CHASE &amp; CO</t>
  </si>
  <si>
    <t>US46625H1005</t>
  </si>
  <si>
    <t>NextEra Energy</t>
  </si>
  <si>
    <t>254900RHL9MEUS5NKX63</t>
  </si>
  <si>
    <t>NEXTERA ENERGY INC</t>
  </si>
  <si>
    <t>US65339F1012</t>
  </si>
  <si>
    <t>Utilities</t>
  </si>
  <si>
    <t>NICE SYS ADR</t>
  </si>
  <si>
    <t>US6536561086</t>
  </si>
  <si>
    <t>NVIDIA CORP</t>
  </si>
  <si>
    <t>549300S4KLFTLO7GSQ80</t>
  </si>
  <si>
    <t>Nvidia corp</t>
  </si>
  <si>
    <t>US67066G1040</t>
  </si>
  <si>
    <t>Ormat Technologies</t>
  </si>
  <si>
    <t>Palo alto networks inc</t>
  </si>
  <si>
    <t>549300QXR2YVZV231H43</t>
  </si>
  <si>
    <t>PALO ALTO NETWORKS INC</t>
  </si>
  <si>
    <t>US6974351057</t>
  </si>
  <si>
    <t>PPHE HOTEL GROUP LTD</t>
  </si>
  <si>
    <t>2138003H1BZGR6KM5823</t>
  </si>
  <si>
    <t>PP HOTEL GROUP LTD</t>
  </si>
  <si>
    <t>GG00B1Z5FH87</t>
  </si>
  <si>
    <t>Saleforce.com Inc</t>
  </si>
  <si>
    <t>RCGZFPDMRW58VJ54VR07</t>
  </si>
  <si>
    <t>Saleforce</t>
  </si>
  <si>
    <t>US794466L3024</t>
  </si>
  <si>
    <t>Selina Hospitality Plc</t>
  </si>
  <si>
    <t>549300BAEIWO0QPTC061</t>
  </si>
  <si>
    <t>SELINA HOSPITALITY</t>
  </si>
  <si>
    <t>GB00BQ1MW662</t>
  </si>
  <si>
    <t>TAIWAN Semiconductor</t>
  </si>
  <si>
    <t>549300KB6NK5SBD14S87</t>
  </si>
  <si>
    <t>TAIWAN SEMICON ADR</t>
  </si>
  <si>
    <t>US8740391003</t>
  </si>
  <si>
    <t>לוויתן בונד בע"מ</t>
  </si>
  <si>
    <t>516223864</t>
  </si>
  <si>
    <t>LVIATH 6.125% 6/25</t>
  </si>
  <si>
    <t>IL0011677742</t>
  </si>
  <si>
    <t>BB-</t>
  </si>
  <si>
    <t>30/06/2025</t>
  </si>
  <si>
    <t>אאורה השקעות בע"מ</t>
  </si>
  <si>
    <t>520038274</t>
  </si>
  <si>
    <t>אאורה אגח טז</t>
  </si>
  <si>
    <t>IL0037305799</t>
  </si>
  <si>
    <t>A2</t>
  </si>
  <si>
    <t>אאורה אגח יז %3.85 31/01/2029</t>
  </si>
  <si>
    <t>IL0011935801</t>
  </si>
  <si>
    <t>31/01/2029</t>
  </si>
  <si>
    <t>אדמה פתרונות לחקלאות בע"מ</t>
  </si>
  <si>
    <t>520043605</t>
  </si>
  <si>
    <t>אדמה אגח ב</t>
  </si>
  <si>
    <t>IL0011109159</t>
  </si>
  <si>
    <t>AA-</t>
  </si>
  <si>
    <t>30/11/2036</t>
  </si>
  <si>
    <t>או פי סי אגח ב'</t>
  </si>
  <si>
    <t>IL0011660573</t>
  </si>
  <si>
    <t>A-</t>
  </si>
  <si>
    <t>01/10/2028</t>
  </si>
  <si>
    <t>איירפורט סיטי בע"מ</t>
  </si>
  <si>
    <t>511659401</t>
  </si>
  <si>
    <t>איירפורט אגח ה</t>
  </si>
  <si>
    <t>IL0011334872</t>
  </si>
  <si>
    <t>AA</t>
  </si>
  <si>
    <t>אלבר שירותי מימונית בע"מ</t>
  </si>
  <si>
    <t>512025891</t>
  </si>
  <si>
    <t>אלבר אגח יט</t>
  </si>
  <si>
    <t>IL0011918245</t>
  </si>
  <si>
    <t>A+</t>
  </si>
  <si>
    <t>15/05/2028</t>
  </si>
  <si>
    <t>אלבר אגח כ</t>
  </si>
  <si>
    <t>IL0011918328</t>
  </si>
  <si>
    <t>20/06/2028</t>
  </si>
  <si>
    <t>אלדן תחבורה בע"מ</t>
  </si>
  <si>
    <t>510454333</t>
  </si>
  <si>
    <t>אלדן תחבורה אגח ח</t>
  </si>
  <si>
    <t>IL0011924425</t>
  </si>
  <si>
    <t>30/09/2029</t>
  </si>
  <si>
    <t>אלה ר. הנדסת בנין והשקעות בע"מ</t>
  </si>
  <si>
    <t>520040015</t>
  </si>
  <si>
    <t>אלה ר השקע אגח א</t>
  </si>
  <si>
    <t>IL0011899502</t>
  </si>
  <si>
    <t>A</t>
  </si>
  <si>
    <t>01/07/2029</t>
  </si>
  <si>
    <t>אלומיי קפיטל בע"מ</t>
  </si>
  <si>
    <t>520039868</t>
  </si>
  <si>
    <t>אלומיי אגח ו</t>
  </si>
  <si>
    <t>IL0012030743</t>
  </si>
  <si>
    <t>N/R</t>
  </si>
  <si>
    <t>אלקו בע"מ</t>
  </si>
  <si>
    <t>520025370</t>
  </si>
  <si>
    <t>אלקו אגח יד 30/05/2032 5.98%</t>
  </si>
  <si>
    <t>IL0012077520</t>
  </si>
  <si>
    <t>30/05/2032</t>
  </si>
  <si>
    <t>אלקו סדרה אגח יג 2022/2029</t>
  </si>
  <si>
    <t>IL0069402332</t>
  </si>
  <si>
    <t>16/09/2029</t>
  </si>
  <si>
    <t>אלקטרה בע"מ</t>
  </si>
  <si>
    <t>520028911</t>
  </si>
  <si>
    <t>אלקטרה אגח ה</t>
  </si>
  <si>
    <t>IL0073902228</t>
  </si>
  <si>
    <t>10/01/2031</t>
  </si>
  <si>
    <t>אלקטרה אגח ו</t>
  </si>
  <si>
    <t>IL0073902632</t>
  </si>
  <si>
    <t>10/12/2035</t>
  </si>
  <si>
    <t>אמ.ג'י.ג'י בי וי אי לימיטד</t>
  </si>
  <si>
    <t>1981143</t>
  </si>
  <si>
    <t>אמ.ג'יג'י אגח ב</t>
  </si>
  <si>
    <t>IL0011608119</t>
  </si>
  <si>
    <t>21/09/2025</t>
  </si>
  <si>
    <t>אמות אגח ו</t>
  </si>
  <si>
    <t>IL0011586091</t>
  </si>
  <si>
    <t>03/10/2029</t>
  </si>
  <si>
    <t>אמפא יובלים דיור להשכרה בע"מ</t>
  </si>
  <si>
    <t>516286432</t>
  </si>
  <si>
    <t>אמפא יובלים אגח א</t>
  </si>
  <si>
    <t>IL0011935157</t>
  </si>
  <si>
    <t>15/12/2025</t>
  </si>
  <si>
    <t>אנלייט אנר אגח ו</t>
  </si>
  <si>
    <t>IL0072001733</t>
  </si>
  <si>
    <t>01/09/2026</t>
  </si>
  <si>
    <t>אנלייט אנרגיה אגח ד</t>
  </si>
  <si>
    <t>IL0072002566</t>
  </si>
  <si>
    <t>02/09/2029</t>
  </si>
  <si>
    <t>אנרג'יקס אגח א</t>
  </si>
  <si>
    <t>IL0011617516</t>
  </si>
  <si>
    <t>01/08/2030</t>
  </si>
  <si>
    <t>אנרג'יקס ב 0.25%</t>
  </si>
  <si>
    <t>IL0011684839</t>
  </si>
  <si>
    <t>01/08/2027</t>
  </si>
  <si>
    <t xml:space="preserve">אס.אר.אקורד בע"מ </t>
  </si>
  <si>
    <t>520038670</t>
  </si>
  <si>
    <t>אסאר אקורד אגח ב</t>
  </si>
  <si>
    <t>IL0042203724</t>
  </si>
  <si>
    <t>A3</t>
  </si>
  <si>
    <t>30/06/2027</t>
  </si>
  <si>
    <t>אפי נכסים בע"מ</t>
  </si>
  <si>
    <t>510560188</t>
  </si>
  <si>
    <t>אפי נכסים אגח יג</t>
  </si>
  <si>
    <t>IL0011782922</t>
  </si>
  <si>
    <t>אפי נכסים אגחטז</t>
  </si>
  <si>
    <t>IL0012109471</t>
  </si>
  <si>
    <t>30/09/2034</t>
  </si>
  <si>
    <t>אפי קפיטל נדל"ן בע"מ</t>
  </si>
  <si>
    <t>513948216</t>
  </si>
  <si>
    <t>אפי קפיטל אגח ג</t>
  </si>
  <si>
    <t>IL0011997447</t>
  </si>
  <si>
    <t>אפקון החזקות בע"מ</t>
  </si>
  <si>
    <t>520033473</t>
  </si>
  <si>
    <t>אפקון החזקות אגח ד</t>
  </si>
  <si>
    <t>IL0057801685</t>
  </si>
  <si>
    <t>01/04/2029</t>
  </si>
  <si>
    <t>אקויטל בע"מ</t>
  </si>
  <si>
    <t>520030859</t>
  </si>
  <si>
    <t>אקויטל אגח 4</t>
  </si>
  <si>
    <t>IL0011976078</t>
  </si>
  <si>
    <t>25/07/2036</t>
  </si>
  <si>
    <t>אקסטל לימיטד</t>
  </si>
  <si>
    <t>1811308</t>
  </si>
  <si>
    <t>אקסטל אג"ח ג</t>
  </si>
  <si>
    <t>IL0011750416</t>
  </si>
  <si>
    <t>31/03/2026</t>
  </si>
  <si>
    <t>ארפורט אגח ט</t>
  </si>
  <si>
    <t>IL0011609448</t>
  </si>
  <si>
    <t>30/08/2035</t>
  </si>
  <si>
    <t>ארפורט אגח יב</t>
  </si>
  <si>
    <t>IL0012115643</t>
  </si>
  <si>
    <t>30/04/2037</t>
  </si>
  <si>
    <t>אשטרום נכסים בע"מ</t>
  </si>
  <si>
    <t>520036617</t>
  </si>
  <si>
    <t>אשטרום נכ אגח 14</t>
  </si>
  <si>
    <t>IL0012018961</t>
  </si>
  <si>
    <t>01/01/2034</t>
  </si>
  <si>
    <t>בזק אגח 13</t>
  </si>
  <si>
    <t>IL0023003093</t>
  </si>
  <si>
    <t>02/12/2035</t>
  </si>
  <si>
    <t>ביג אגח כ</t>
  </si>
  <si>
    <t>IL0011861882</t>
  </si>
  <si>
    <t>01/05/2033</t>
  </si>
  <si>
    <t>הבינלאומי הראשון הנפקות בע"מ</t>
  </si>
  <si>
    <t>513141879</t>
  </si>
  <si>
    <t>בינלאומי הנפק התח כו</t>
  </si>
  <si>
    <t>IL0011855371</t>
  </si>
  <si>
    <t>31/03/2028</t>
  </si>
  <si>
    <t>בית זיקוק אשדוד אגח 2</t>
  </si>
  <si>
    <t>IL0011994881</t>
  </si>
  <si>
    <t>30/04/2029</t>
  </si>
  <si>
    <t>גב ים אגח ח</t>
  </si>
  <si>
    <t>IL0075901517</t>
  </si>
  <si>
    <t>30/06/2034</t>
  </si>
  <si>
    <t>גב ים אגח ט</t>
  </si>
  <si>
    <t>IL0075902192</t>
  </si>
  <si>
    <t>30/06/2033</t>
  </si>
  <si>
    <t>גב ים אגח י</t>
  </si>
  <si>
    <t>IL0075902846</t>
  </si>
  <si>
    <t>01/07/2035</t>
  </si>
  <si>
    <t>גבאי מניבים ופיתוח בע"מ</t>
  </si>
  <si>
    <t>520032178</t>
  </si>
  <si>
    <t>גבאי מניבים אגח י</t>
  </si>
  <si>
    <t>IL0077102395</t>
  </si>
  <si>
    <t>30/06/2026</t>
  </si>
  <si>
    <t>גפן מגורים והתחדשות בע"מ</t>
  </si>
  <si>
    <t>512781386</t>
  </si>
  <si>
    <t>גפן מגורים אג א</t>
  </si>
  <si>
    <t>IL0011996860</t>
  </si>
  <si>
    <t>דיסקונט מנפיקים בע"מ</t>
  </si>
  <si>
    <t>520029935</t>
  </si>
  <si>
    <t>דיסק מנ אגח טו</t>
  </si>
  <si>
    <t>IL0074803045</t>
  </si>
  <si>
    <t>15/08/2032</t>
  </si>
  <si>
    <t>דיסקונט מנ נד ח</t>
  </si>
  <si>
    <t>IL0074803128</t>
  </si>
  <si>
    <t>01/11/2027</t>
  </si>
  <si>
    <t>דליה חברות אנרגיה בע"מ</t>
  </si>
  <si>
    <t>516269248</t>
  </si>
  <si>
    <t>דליה אגח א</t>
  </si>
  <si>
    <t>IL0011849515</t>
  </si>
  <si>
    <t>30/09/2031</t>
  </si>
  <si>
    <t>קבוצת דלק בע"מ</t>
  </si>
  <si>
    <t>520044322</t>
  </si>
  <si>
    <t>דלק קבוצה    אגח מ</t>
  </si>
  <si>
    <t>IL0012173899</t>
  </si>
  <si>
    <t>חברת הכשרת הישוב בישראל בע"מ</t>
  </si>
  <si>
    <t>520020116</t>
  </si>
  <si>
    <t>הכשרת הישוב אגח 25</t>
  </si>
  <si>
    <t>IL0011915274</t>
  </si>
  <si>
    <t>31/12/2029</t>
  </si>
  <si>
    <t>ויתניה בע"מ</t>
  </si>
  <si>
    <t>512096793</t>
  </si>
  <si>
    <t>ויתניה אגח ז</t>
  </si>
  <si>
    <t>IL0012162413</t>
  </si>
  <si>
    <t>30/06/2032</t>
  </si>
  <si>
    <t>חברת החשמל לישראל בע"מ</t>
  </si>
  <si>
    <t>520000472</t>
  </si>
  <si>
    <t>חשמל אגח 35</t>
  </si>
  <si>
    <t>IL0011967994</t>
  </si>
  <si>
    <t>12/06/2037</t>
  </si>
  <si>
    <t>יו.אמ.איץ' פרופרטיס אינק.</t>
  </si>
  <si>
    <t>221890929</t>
  </si>
  <si>
    <t>יו.אמ.איץ' אגח א</t>
  </si>
  <si>
    <t>IL0011841678</t>
  </si>
  <si>
    <t>28/02/2027</t>
  </si>
  <si>
    <t>קבוצת יובלים השקעות בע"מ</t>
  </si>
  <si>
    <t>514625094</t>
  </si>
  <si>
    <t>יובלים אגח ב</t>
  </si>
  <si>
    <t>IL0011869075</t>
  </si>
  <si>
    <t>05/07/2026</t>
  </si>
  <si>
    <t>ירושלים מימון והנפקות (2005) בע"מ</t>
  </si>
  <si>
    <t>513682146</t>
  </si>
  <si>
    <t>ירושלים הנפ אגח יט</t>
  </si>
  <si>
    <t>IL0012014333</t>
  </si>
  <si>
    <t>31/01/2031</t>
  </si>
  <si>
    <t>ישפרו בע"מ</t>
  </si>
  <si>
    <t>516291754</t>
  </si>
  <si>
    <t>ישפרו אגח א</t>
  </si>
  <si>
    <t>IL0012022906</t>
  </si>
  <si>
    <t>31/12/2027</t>
  </si>
  <si>
    <t>ישרס חברה להשקעות בע"מ</t>
  </si>
  <si>
    <t>520017807</t>
  </si>
  <si>
    <t>ישרס אגח טו</t>
  </si>
  <si>
    <t>IL0061302076</t>
  </si>
  <si>
    <t>16/05/2027</t>
  </si>
  <si>
    <t>ישרס אגח יח</t>
  </si>
  <si>
    <t>IL0061302803</t>
  </si>
  <si>
    <t>10/04/2030</t>
  </si>
  <si>
    <t>לאומי אגח  185</t>
  </si>
  <si>
    <t>IL0012018219</t>
  </si>
  <si>
    <t>31/08/2029</t>
  </si>
  <si>
    <t>לאומי אגח 182</t>
  </si>
  <si>
    <t>IL0060405391</t>
  </si>
  <si>
    <t>25/11/2027</t>
  </si>
  <si>
    <t>לאומי אגח 186</t>
  </si>
  <si>
    <t>IL0012018391</t>
  </si>
  <si>
    <t>30/11/2033</t>
  </si>
  <si>
    <t>לאומי התח נדח' סד' 405</t>
  </si>
  <si>
    <t>IL0060406209</t>
  </si>
  <si>
    <t>27/03/2028</t>
  </si>
  <si>
    <t>לאומי התח נדח' סד' 406</t>
  </si>
  <si>
    <t>IL0012164237</t>
  </si>
  <si>
    <t>28/02/2036</t>
  </si>
  <si>
    <t>לוזון רונסון</t>
  </si>
  <si>
    <t>560040545</t>
  </si>
  <si>
    <t>לוזון רונסון אגח א 8.15% 25/09/2030</t>
  </si>
  <si>
    <t>IL0012023409</t>
  </si>
  <si>
    <t>25/09/2030</t>
  </si>
  <si>
    <t>מבנה אגח כה</t>
  </si>
  <si>
    <t>IL0022606367</t>
  </si>
  <si>
    <t>30/09/2033</t>
  </si>
  <si>
    <t>מבני תעשיה אגח יז</t>
  </si>
  <si>
    <t>IL0022604461</t>
  </si>
  <si>
    <t>30/06/2028</t>
  </si>
  <si>
    <t>מגה אור החזקות בע"מ</t>
  </si>
  <si>
    <t>513257873</t>
  </si>
  <si>
    <t>מגה אור אגח ז</t>
  </si>
  <si>
    <t>IL0011416968</t>
  </si>
  <si>
    <t>30/08/2027</t>
  </si>
  <si>
    <t>מגה אור אגח יא</t>
  </si>
  <si>
    <t>IL0011783755</t>
  </si>
  <si>
    <t>31/03/2032</t>
  </si>
  <si>
    <t>מזרחי טפחות חברה להנפקות בע"מ</t>
  </si>
  <si>
    <t>520032046</t>
  </si>
  <si>
    <t>מז טפ הנפק 52</t>
  </si>
  <si>
    <t>IL0023103810</t>
  </si>
  <si>
    <t>01/07/2030</t>
  </si>
  <si>
    <t>מזרחי טפ הנפק התח 69</t>
  </si>
  <si>
    <t>IL0012021593</t>
  </si>
  <si>
    <t>25/06/2029</t>
  </si>
  <si>
    <t>מזרחי טפחות הנפק 49</t>
  </si>
  <si>
    <t>IL0023102820</t>
  </si>
  <si>
    <t>23/06/2026</t>
  </si>
  <si>
    <t xml:space="preserve">מימון ישיר מקבוצת ישיר 2006 בע"מ </t>
  </si>
  <si>
    <t>513893123</t>
  </si>
  <si>
    <t>מימון ישיר אגח ה</t>
  </si>
  <si>
    <t>IL0011828311</t>
  </si>
  <si>
    <t>A1</t>
  </si>
  <si>
    <t>31/07/2031</t>
  </si>
  <si>
    <t>מימון ישיר אגח ו</t>
  </si>
  <si>
    <t>IL0011916595</t>
  </si>
  <si>
    <t>31/03/2027</t>
  </si>
  <si>
    <t>מימון ישיר ד</t>
  </si>
  <si>
    <t>IL0011756603</t>
  </si>
  <si>
    <t>01/02/2026</t>
  </si>
  <si>
    <t>מליסרון  אגח יט</t>
  </si>
  <si>
    <t>IL0032303989</t>
  </si>
  <si>
    <t>מליסרון  אגח כא</t>
  </si>
  <si>
    <t>IL0011946386</t>
  </si>
  <si>
    <t>01/01/2037</t>
  </si>
  <si>
    <t>מליסרון אגח כ</t>
  </si>
  <si>
    <t>IL0032304227</t>
  </si>
  <si>
    <t>מנורה מבטחים גיוס הון בע"מ</t>
  </si>
  <si>
    <t>513937714</t>
  </si>
  <si>
    <t>מנורה הון התח סד' ט</t>
  </si>
  <si>
    <t>IL0012193699</t>
  </si>
  <si>
    <t>Aa3</t>
  </si>
  <si>
    <t>30/09/2035</t>
  </si>
  <si>
    <t xml:space="preserve">מניף - שירותים פיננסים בע"מ </t>
  </si>
  <si>
    <t>512764408</t>
  </si>
  <si>
    <t>מניף אגח א</t>
  </si>
  <si>
    <t>IL0011858839</t>
  </si>
  <si>
    <t>30/09/2026</t>
  </si>
  <si>
    <t>מניף אגח ג</t>
  </si>
  <si>
    <t>IL0012167206</t>
  </si>
  <si>
    <t>30/11/2029</t>
  </si>
  <si>
    <t>קבוצת מנרב  בע"מ</t>
  </si>
  <si>
    <t>520034505</t>
  </si>
  <si>
    <t>מנרב אגח ד</t>
  </si>
  <si>
    <t>IL0015501690</t>
  </si>
  <si>
    <t>Baa1</t>
  </si>
  <si>
    <t>15/04/2032</t>
  </si>
  <si>
    <t>נאוויטס פטרו אגח ג</t>
  </si>
  <si>
    <t>IL0011815938</t>
  </si>
  <si>
    <t>15/10/2028</t>
  </si>
  <si>
    <t>נאוויטס פטרו אגח ה</t>
  </si>
  <si>
    <t>IL0011979122</t>
  </si>
  <si>
    <t>31/12/2028</t>
  </si>
  <si>
    <t>נאוויטס פטרו אגח ו</t>
  </si>
  <si>
    <t>IL0012048257</t>
  </si>
  <si>
    <t>נופר אנרג אגח א</t>
  </si>
  <si>
    <t>IL0011793408</t>
  </si>
  <si>
    <t>נכסים ובנין אגח י</t>
  </si>
  <si>
    <t>IL0011936304</t>
  </si>
  <si>
    <t>נמקו ריאליטי לטד</t>
  </si>
  <si>
    <t>1905761</t>
  </si>
  <si>
    <t>נמקו  אגח ב' 2020/2032 4.5%</t>
  </si>
  <si>
    <t>IL0011602583</t>
  </si>
  <si>
    <t>15/10/2032</t>
  </si>
  <si>
    <t>נמקו אגח ג</t>
  </si>
  <si>
    <t>IL0011987612</t>
  </si>
  <si>
    <t>נמקו אגח ד 15/04/2029 6.25%</t>
  </si>
  <si>
    <t>IL0012064734</t>
  </si>
  <si>
    <t>15/04/2029</t>
  </si>
  <si>
    <t>סולגרין בע"מ</t>
  </si>
  <si>
    <t>512882747</t>
  </si>
  <si>
    <t>סולגרין אגח ב</t>
  </si>
  <si>
    <t>IL0011862468</t>
  </si>
  <si>
    <t>סטרוברי פילדס ריט לימיטד</t>
  </si>
  <si>
    <t>1863501</t>
  </si>
  <si>
    <t>סטרוברי אגח ד</t>
  </si>
  <si>
    <t>IL0011970295</t>
  </si>
  <si>
    <t>סיאון אינווסטמנט קורפוריישן</t>
  </si>
  <si>
    <t>14242259</t>
  </si>
  <si>
    <t>סיאון אגח א</t>
  </si>
  <si>
    <t>IL0011940181</t>
  </si>
  <si>
    <t>31/08/2026</t>
  </si>
  <si>
    <t>SILVERSTEIN PROPERTIES LTD</t>
  </si>
  <si>
    <t>1970336</t>
  </si>
  <si>
    <t>סילברסטין אגח ג</t>
  </si>
  <si>
    <t>IL0012116484</t>
  </si>
  <si>
    <t>31/12/2030</t>
  </si>
  <si>
    <t>עזריאלי אגח ד</t>
  </si>
  <si>
    <t>IL0011386500</t>
  </si>
  <si>
    <t>AA+</t>
  </si>
  <si>
    <t>05/07/2030</t>
  </si>
  <si>
    <t>עזריאלי אגח ה</t>
  </si>
  <si>
    <t>IL0011566036</t>
  </si>
  <si>
    <t>Aa1</t>
  </si>
  <si>
    <t>עזריאלי אגח ז</t>
  </si>
  <si>
    <t>IL0011786725</t>
  </si>
  <si>
    <t>02/07/2036</t>
  </si>
  <si>
    <t>עזריאלי אגח ט</t>
  </si>
  <si>
    <t>IL0012092537</t>
  </si>
  <si>
    <t>02/01/2046</t>
  </si>
  <si>
    <t>עמרם אברהם חברה לבנין בע"מ</t>
  </si>
  <si>
    <t>513201582</t>
  </si>
  <si>
    <t>עמרם אברהם אגח א</t>
  </si>
  <si>
    <t>IL0011880445</t>
  </si>
  <si>
    <t>פועלים אגח 200</t>
  </si>
  <si>
    <t>IL0066204962</t>
  </si>
  <si>
    <t>09/12/2031</t>
  </si>
  <si>
    <t>פועלים אגח 201</t>
  </si>
  <si>
    <t>IL0011913451</t>
  </si>
  <si>
    <t>29/11/2032</t>
  </si>
  <si>
    <t>פועלים אגח 203</t>
  </si>
  <si>
    <t>IL0011998684</t>
  </si>
  <si>
    <t>02/12/2030</t>
  </si>
  <si>
    <t>פועלים התח נד יב</t>
  </si>
  <si>
    <t>IL0012141219</t>
  </si>
  <si>
    <t>28/11/2032</t>
  </si>
  <si>
    <t>פועלים התחייבות נדחים ו</t>
  </si>
  <si>
    <t>IL0066205530</t>
  </si>
  <si>
    <t>13/03/2028</t>
  </si>
  <si>
    <t>פורמולה אג"ח ג</t>
  </si>
  <si>
    <t>IL0025602090</t>
  </si>
  <si>
    <t>01/12/2026</t>
  </si>
  <si>
    <t>הפניקס גיוסי הון (2009) בע"מ</t>
  </si>
  <si>
    <t>514290345</t>
  </si>
  <si>
    <t>פניקס הון אגח יב</t>
  </si>
  <si>
    <t>IL0011955858</t>
  </si>
  <si>
    <t>05/02/2032</t>
  </si>
  <si>
    <t>פסיפיק אוק אסאואר(בי וי איי) הולדינגס</t>
  </si>
  <si>
    <t>1900288</t>
  </si>
  <si>
    <t>פסיפיק  אגח ב</t>
  </si>
  <si>
    <t>IL0011630626</t>
  </si>
  <si>
    <t>פתאל נכסים(אירופה)בע"מ</t>
  </si>
  <si>
    <t>515328250</t>
  </si>
  <si>
    <t>פתאל אירו אגח ו</t>
  </si>
  <si>
    <t>IL0012192865</t>
  </si>
  <si>
    <t>01/10/2034</t>
  </si>
  <si>
    <t>פתאל החזקות אגח ד</t>
  </si>
  <si>
    <t>IL0011881922</t>
  </si>
  <si>
    <t>31/12/2032</t>
  </si>
  <si>
    <t>קרסו נדלן</t>
  </si>
  <si>
    <t>510488190</t>
  </si>
  <si>
    <t>קרסו נדלן אגח א</t>
  </si>
  <si>
    <t>IL0011900086</t>
  </si>
  <si>
    <t>רוטשטיין נדל"ן  בע"מ</t>
  </si>
  <si>
    <t>520039959</t>
  </si>
  <si>
    <t>רוטשטיין אגח ח</t>
  </si>
  <si>
    <t>IL0053901828</t>
  </si>
  <si>
    <t>14/07/2025</t>
  </si>
  <si>
    <t>רוטשטיין אגח יא</t>
  </si>
  <si>
    <t>IL0011971772</t>
  </si>
  <si>
    <t>ריט 1 בע"מ</t>
  </si>
  <si>
    <t>513821488</t>
  </si>
  <si>
    <t>ריט 1 אגח ז</t>
  </si>
  <si>
    <t>IL0011712713</t>
  </si>
  <si>
    <t>20/09/2034</t>
  </si>
  <si>
    <t>רימון שירותי ייעוץ וניהול בע"מ</t>
  </si>
  <si>
    <t>512467994</t>
  </si>
  <si>
    <t>רימון אגח א</t>
  </si>
  <si>
    <t>IL0012110362</t>
  </si>
  <si>
    <t xml:space="preserve">א.נ שוהם בידנס בע"מ </t>
  </si>
  <si>
    <t>520043860</t>
  </si>
  <si>
    <t>שוהם ביזנס אגח ד</t>
  </si>
  <si>
    <t>IL0011820474</t>
  </si>
  <si>
    <t>Baa2</t>
  </si>
  <si>
    <t>31/12/2025</t>
  </si>
  <si>
    <t>ש.י.ר שלמה נדל"ן בע"מ</t>
  </si>
  <si>
    <t>513957472</t>
  </si>
  <si>
    <t>שלמה נדלן אגח ד</t>
  </si>
  <si>
    <t>IL0011576688</t>
  </si>
  <si>
    <t>31/10/2030</t>
  </si>
  <si>
    <t>תמר פטרוליום בעמ</t>
  </si>
  <si>
    <t>515334662</t>
  </si>
  <si>
    <t>תמר פטרוליום אגח א</t>
  </si>
  <si>
    <t>IL0011413320</t>
  </si>
  <si>
    <t>30/08/2028</t>
  </si>
  <si>
    <t>8.1%ISRAEL.E15.12.96</t>
  </si>
  <si>
    <t>USM60170AC79</t>
  </si>
  <si>
    <t>BBB</t>
  </si>
  <si>
    <t>15/12/2096</t>
  </si>
  <si>
    <t>ENOIGA 5 3/8 30/03/28</t>
  </si>
  <si>
    <t>IL0011736738</t>
  </si>
  <si>
    <t>30/03/2028</t>
  </si>
  <si>
    <t>ENOIGA 5 7/8 30/03/31</t>
  </si>
  <si>
    <t>IL0011736811</t>
  </si>
  <si>
    <t>30/03/2031</t>
  </si>
  <si>
    <t>LUMIIT 3.275 01/29/31</t>
  </si>
  <si>
    <t>IL0060404899</t>
  </si>
  <si>
    <t>BBB-</t>
  </si>
  <si>
    <t>29/01/2031</t>
  </si>
  <si>
    <t>LVIATH 6.5 30/06/27</t>
  </si>
  <si>
    <t>IL0011677825</t>
  </si>
  <si>
    <t>MZRHIT 3.077 04/07/31</t>
  </si>
  <si>
    <t>IL0069508369</t>
  </si>
  <si>
    <t>07/04/2031</t>
  </si>
  <si>
    <t>TEVA 4.375% 09/05/30</t>
  </si>
  <si>
    <t>XS2406607171</t>
  </si>
  <si>
    <t>09/05/2030</t>
  </si>
  <si>
    <t>TEVA 5.125% 09/05/29</t>
  </si>
  <si>
    <t>US88167AAQ40</t>
  </si>
  <si>
    <t>09/05/2029</t>
  </si>
  <si>
    <t>חוזים עתידיים בחול</t>
  </si>
  <si>
    <t>10527</t>
  </si>
  <si>
    <t>S&amp;P 500 EMINI FUT JUN25</t>
  </si>
  <si>
    <t>ESM5</t>
  </si>
  <si>
    <t>US 10YR Ultra Fut  JUN 25</t>
  </si>
  <si>
    <t>UXYM5</t>
  </si>
  <si>
    <t>אלומיי אופ 2</t>
  </si>
  <si>
    <t>IL0012030826</t>
  </si>
  <si>
    <t>IL0010826357</t>
  </si>
  <si>
    <t>05/01/2028</t>
  </si>
  <si>
    <t>ביג אפ 7</t>
  </si>
  <si>
    <t>IL0012143454</t>
  </si>
  <si>
    <t>01/06/2026</t>
  </si>
  <si>
    <t>שמיים אימפרוב בע"מ</t>
  </si>
  <si>
    <t>515181014</t>
  </si>
  <si>
    <t>שמיים אופ 1</t>
  </si>
  <si>
    <t>IL0011762478</t>
  </si>
  <si>
    <t>IL0011762395</t>
  </si>
  <si>
    <t>01/06/2025</t>
  </si>
  <si>
    <t>NAV
(במטבע הדיווח של קרן ההשקעה)</t>
  </si>
  <si>
    <t>Forma european fund 2</t>
  </si>
  <si>
    <t>516190006</t>
  </si>
  <si>
    <t>Forma European Fund II LP</t>
  </si>
  <si>
    <t>06/07/2021</t>
  </si>
  <si>
    <t>10/03/2025</t>
  </si>
  <si>
    <t>Kedma Capital</t>
  </si>
  <si>
    <t>540286333</t>
  </si>
  <si>
    <t>KEDMA CAPITAL PARTNERS III LTD</t>
  </si>
  <si>
    <t>04/04/2021</t>
  </si>
  <si>
    <t xml:space="preserve">Klirmark Opportunity Fund </t>
  </si>
  <si>
    <t>CO-101523</t>
  </si>
  <si>
    <t>klirmark IV</t>
  </si>
  <si>
    <t>23/04/2023</t>
  </si>
  <si>
    <t>30/03/2025</t>
  </si>
  <si>
    <t>Peregrine Ventures Growth General Partner LP</t>
  </si>
  <si>
    <t>540297413</t>
  </si>
  <si>
    <t>08/07/2021</t>
  </si>
  <si>
    <t>0</t>
  </si>
  <si>
    <t>540310885</t>
  </si>
  <si>
    <t>Qumra Opportunity fund</t>
  </si>
  <si>
    <t>11/05/2021</t>
  </si>
  <si>
    <t>09/02/2025</t>
  </si>
  <si>
    <t>קרן השקעה אלפא ערך 1</t>
  </si>
  <si>
    <t>530225416</t>
  </si>
  <si>
    <t>אלפא ערך 1 ש.מ</t>
  </si>
  <si>
    <t>26/12/2024</t>
  </si>
  <si>
    <t>אי תלות</t>
  </si>
  <si>
    <t>12/03/2025</t>
  </si>
  <si>
    <t>יסודות א נדלן שותפות מוגבלת</t>
  </si>
  <si>
    <t>550257125</t>
  </si>
  <si>
    <t>יסודות נדל"ן ג' פיתוח ושותפות</t>
  </si>
  <si>
    <t>26/03/2025</t>
  </si>
  <si>
    <t>קוגיטו קפיטל אל.אמ.אי שותף כללי, שותפות מוגבלת</t>
  </si>
  <si>
    <t>550270912</t>
  </si>
  <si>
    <t>קוגיטו קפיטל 2</t>
  </si>
  <si>
    <t>06/02/2022</t>
  </si>
  <si>
    <t>קרן ברוש 2234</t>
  </si>
  <si>
    <t>774636625</t>
  </si>
  <si>
    <t>קרן ברוש</t>
  </si>
  <si>
    <t>29/05/2017</t>
  </si>
  <si>
    <t>תשתיות ישראל  ג'י. פי. 4 שותפות מוגבלת</t>
  </si>
  <si>
    <t>550243026</t>
  </si>
  <si>
    <t>תשתיות ישראל 4 -ע' ת"א</t>
  </si>
  <si>
    <t>13/10/2020</t>
  </si>
  <si>
    <t>ALTO FUND</t>
  </si>
  <si>
    <t>27092</t>
  </si>
  <si>
    <t>ALTO 3</t>
  </si>
  <si>
    <t>22/01/2017</t>
  </si>
  <si>
    <t>01/06/2015</t>
  </si>
  <si>
    <t>05/02/2025</t>
  </si>
  <si>
    <t>איפקס סבן</t>
  </si>
  <si>
    <t>512712548</t>
  </si>
  <si>
    <t>AMI OPPORTUNITY</t>
  </si>
  <si>
    <t>ג'נרסי</t>
  </si>
  <si>
    <t>16/12/2015</t>
  </si>
  <si>
    <t>18/03/2025</t>
  </si>
  <si>
    <t>Apexus Logisitcs RE Fund L.P</t>
  </si>
  <si>
    <t>89867</t>
  </si>
  <si>
    <t>Apexus</t>
  </si>
  <si>
    <t>14/04/2022</t>
  </si>
  <si>
    <t>Ares CIP Management II, L.P</t>
  </si>
  <si>
    <t>20187570751</t>
  </si>
  <si>
    <t>Ares Climate Infrastructure Partners II-A, L.P</t>
  </si>
  <si>
    <t>22/01/2025</t>
  </si>
  <si>
    <t>2138005O9XJIJN4JPN90</t>
  </si>
  <si>
    <t>Arkin Bio Capital</t>
  </si>
  <si>
    <t>23/01/2022</t>
  </si>
  <si>
    <t>28/01/2025</t>
  </si>
  <si>
    <t>Avenue Cpital Group</t>
  </si>
  <si>
    <t>12151</t>
  </si>
  <si>
    <t>Avenue B-1</t>
  </si>
  <si>
    <t>13/10/2021</t>
  </si>
  <si>
    <t>Avenue B-2</t>
  </si>
  <si>
    <t>bain capital senior loan fund</t>
  </si>
  <si>
    <t>27725</t>
  </si>
  <si>
    <t>BAIN CAPITAL DSS</t>
  </si>
  <si>
    <t>07/03/2021</t>
  </si>
  <si>
    <t>19/03/2025</t>
  </si>
  <si>
    <t>Electra America</t>
  </si>
  <si>
    <t>87-4404526</t>
  </si>
  <si>
    <t>ELECTRA 2</t>
  </si>
  <si>
    <t>21/11/2018</t>
  </si>
  <si>
    <t>ELECTRA AMERICA PRINCIPAL HOSPITALITY LP</t>
  </si>
  <si>
    <t>28654</t>
  </si>
  <si>
    <t>Electra America Principal Hospitality</t>
  </si>
  <si>
    <t>16/03/2022</t>
  </si>
  <si>
    <t xml:space="preserve">Electra Capital PM </t>
  </si>
  <si>
    <t>Electra Capital PM Feeder 4</t>
  </si>
  <si>
    <t>29/06/2020</t>
  </si>
  <si>
    <t>EQT Infrastructure V</t>
  </si>
  <si>
    <t>2020 2423 842</t>
  </si>
  <si>
    <t>EQT Infrastructure V (No.1) EUR</t>
  </si>
  <si>
    <t>18/04/2022</t>
  </si>
  <si>
    <t>16/02/2025</t>
  </si>
  <si>
    <t>Forma Fund</t>
  </si>
  <si>
    <t>530278654</t>
  </si>
  <si>
    <t>FORMA FUND</t>
  </si>
  <si>
    <t>hanaco growth venturres</t>
  </si>
  <si>
    <t>28364</t>
  </si>
  <si>
    <t>Hanaco growth venturres</t>
  </si>
  <si>
    <t>03/03/2021</t>
  </si>
  <si>
    <t>27/03/2025</t>
  </si>
  <si>
    <t>HANACO II L.P</t>
  </si>
  <si>
    <t>89459</t>
  </si>
  <si>
    <t>hanaco II L.P</t>
  </si>
  <si>
    <t>26/07/2021</t>
  </si>
  <si>
    <t>BRENMILLER ENRG</t>
  </si>
  <si>
    <t>213800J6B7JSBDETCB42</t>
  </si>
  <si>
    <t>Harbour Vest Access Dover x</t>
  </si>
  <si>
    <t>04/02/2020</t>
  </si>
  <si>
    <t>31/12/2024</t>
  </si>
  <si>
    <t>ECP V, LLC</t>
  </si>
  <si>
    <t>27330</t>
  </si>
  <si>
    <t>harbur _ESS CO INVEST V</t>
  </si>
  <si>
    <t>27/10/2019</t>
  </si>
  <si>
    <t>02/02/2025</t>
  </si>
  <si>
    <t>HGI Multifamily Credit Fund</t>
  </si>
  <si>
    <t>89918</t>
  </si>
  <si>
    <t>12/01/2023</t>
  </si>
  <si>
    <t>אי.בי.אי IBI</t>
  </si>
  <si>
    <t>550270045</t>
  </si>
  <si>
    <t>IBI CCF FUND</t>
  </si>
  <si>
    <t>16/03/2016</t>
  </si>
  <si>
    <t>ISF</t>
  </si>
  <si>
    <t>113507-CO</t>
  </si>
  <si>
    <t>ISF 2</t>
  </si>
  <si>
    <t>27/01/2017</t>
  </si>
  <si>
    <t xml:space="preserve">LCCP </t>
  </si>
  <si>
    <t>28600</t>
  </si>
  <si>
    <t>LLCP Lower Middle Market (LLM) III</t>
  </si>
  <si>
    <t>24/08/2021</t>
  </si>
  <si>
    <t>MACQUAARIE BANK</t>
  </si>
  <si>
    <t>ACMHD8HWFMFUIQQ8Y590</t>
  </si>
  <si>
    <t>MACQUARIE</t>
  </si>
  <si>
    <t>11/02/2019</t>
  </si>
  <si>
    <t xml:space="preserve">Madison Reality Capital DEBT </t>
  </si>
  <si>
    <t>30-0963117</t>
  </si>
  <si>
    <t>Madison Realty Capital Debt Fund VI LP</t>
  </si>
  <si>
    <t>22/11/2022</t>
  </si>
  <si>
    <t>Oak Street Real Estate Capital Fund</t>
  </si>
  <si>
    <t>9492</t>
  </si>
  <si>
    <t>Oak Street Real Estate Capital Fund VI, LP</t>
  </si>
  <si>
    <t>11/05/2023</t>
  </si>
  <si>
    <t>OEP VIII General Partner, L.P.</t>
  </si>
  <si>
    <t>981582217</t>
  </si>
  <si>
    <t>One Equity Partners VIII, L.P</t>
  </si>
  <si>
    <t>21/11/2021</t>
  </si>
  <si>
    <t xml:space="preserve">Pagaya Opportunity </t>
  </si>
  <si>
    <t>28593</t>
  </si>
  <si>
    <t>Pagaya Opportunity Offshore Feeder Fund I, LP</t>
  </si>
  <si>
    <t>29/07/2021</t>
  </si>
  <si>
    <t>24/02/2025</t>
  </si>
  <si>
    <t xml:space="preserve">Pagaya Smartresi F1 </t>
  </si>
  <si>
    <t>89415</t>
  </si>
  <si>
    <t>Pagaya Smatresi F1</t>
  </si>
  <si>
    <t>04/07/2021</t>
  </si>
  <si>
    <t>Pantheon Global Infrastructure Fund IV (Luxembourg</t>
  </si>
  <si>
    <t>90278</t>
  </si>
  <si>
    <t>Pantheon Global Infrastructure Fund IV</t>
  </si>
  <si>
    <t>25/07/2023</t>
  </si>
  <si>
    <t>VERTEX ISRAEL FUND II LP</t>
  </si>
  <si>
    <t>89453</t>
  </si>
  <si>
    <t>PARTNERSHIP VERTEX VENTURES</t>
  </si>
  <si>
    <t>21/07/2021</t>
  </si>
  <si>
    <t>Pantheon Private Debt</t>
  </si>
  <si>
    <t>213800U3XYENZ6K2K182</t>
  </si>
  <si>
    <t>PGCO IV_פנתיאון</t>
  </si>
  <si>
    <t>18/11/2019</t>
  </si>
  <si>
    <t>20/03/2025</t>
  </si>
  <si>
    <t>smov fund</t>
  </si>
  <si>
    <t>27224</t>
  </si>
  <si>
    <t>SOMV FUND</t>
  </si>
  <si>
    <t>26/05/2016</t>
  </si>
  <si>
    <t>Starlight Bond FP I LP</t>
  </si>
  <si>
    <t>90109</t>
  </si>
  <si>
    <t>ג'רזי</t>
  </si>
  <si>
    <t>31/05/2023</t>
  </si>
  <si>
    <t>Target Global</t>
  </si>
  <si>
    <t>89655</t>
  </si>
  <si>
    <t>Target Global Growth Fund II</t>
  </si>
  <si>
    <t>09/11/2021</t>
  </si>
  <si>
    <t>Vertex Israel Opportunity II Fund</t>
  </si>
  <si>
    <t>23/08/2021</t>
  </si>
  <si>
    <t>VESTAR</t>
  </si>
  <si>
    <t>549300DYMC8BGZZC8844</t>
  </si>
  <si>
    <t>VESTAR VII A</t>
  </si>
  <si>
    <t>31/03/2021</t>
  </si>
  <si>
    <t>Viola Credit GL II, Limited Partnership</t>
  </si>
  <si>
    <t>89968</t>
  </si>
  <si>
    <t>24/10/2022</t>
  </si>
  <si>
    <t>13/02/2025</t>
  </si>
  <si>
    <t>Viola Opportunity I</t>
  </si>
  <si>
    <t>89813</t>
  </si>
  <si>
    <t>Viola Opportunity I, L.P.</t>
  </si>
  <si>
    <t>28/02/2022</t>
  </si>
  <si>
    <t>Gatewood Capital Opportunity Fund</t>
  </si>
  <si>
    <t>13011</t>
  </si>
  <si>
    <t>WOOD FUND - IBI</t>
  </si>
  <si>
    <t>27/02/2017</t>
  </si>
  <si>
    <t>גרופ 11 קרן 5</t>
  </si>
  <si>
    <t>1992</t>
  </si>
  <si>
    <t>גרופ 11 רצף מוסדיים משוערך בדולר</t>
  </si>
  <si>
    <t>פונטיפקס 5  ג'י.פי ש.מ</t>
  </si>
  <si>
    <t>232962336</t>
  </si>
  <si>
    <t>פנתאון  PGSF VI</t>
  </si>
  <si>
    <t>24/10/2019</t>
  </si>
  <si>
    <t>comrit</t>
  </si>
  <si>
    <t>27344</t>
  </si>
  <si>
    <t>קרן קומריט</t>
  </si>
  <si>
    <t>04/12/2016</t>
  </si>
  <si>
    <t>10/02/2025</t>
  </si>
  <si>
    <t xml:space="preserve">לוסיקס בע"מ </t>
  </si>
  <si>
    <t>515374742</t>
  </si>
  <si>
    <t>Lusix</t>
  </si>
  <si>
    <t>620201931</t>
  </si>
  <si>
    <t>02/12/2024</t>
  </si>
  <si>
    <t>28/11/2024</t>
  </si>
  <si>
    <t>UVEYE LTD</t>
  </si>
  <si>
    <t>514234202</t>
  </si>
  <si>
    <t>62018262</t>
  </si>
  <si>
    <t>18/05/2021</t>
  </si>
  <si>
    <t>26/12/2022</t>
  </si>
  <si>
    <t>ג'נריישן ניהול בע"מ</t>
  </si>
  <si>
    <t>515785012</t>
  </si>
  <si>
    <t>56093</t>
  </si>
  <si>
    <t>16/08/2018</t>
  </si>
  <si>
    <t>19/02/2025</t>
  </si>
  <si>
    <t>מניבים קרן הריט החדשה בע"מ</t>
  </si>
  <si>
    <t>515327120</t>
  </si>
  <si>
    <t>מניבים ניהול הר</t>
  </si>
  <si>
    <t>36475</t>
  </si>
  <si>
    <t>03/11/2015</t>
  </si>
  <si>
    <t>05/03/2025</t>
  </si>
  <si>
    <t>וויו (veev) גרופ</t>
  </si>
  <si>
    <t>832652993</t>
  </si>
  <si>
    <t>C  וויו גרופ</t>
  </si>
  <si>
    <t>US9224741010</t>
  </si>
  <si>
    <t>08/03/2021</t>
  </si>
  <si>
    <t>28/11/2023</t>
  </si>
  <si>
    <t>Rapyd financial network 2016 ltd</t>
  </si>
  <si>
    <t>28595</t>
  </si>
  <si>
    <t>TARGET GLOBAL -FLUORINE (RAPYD</t>
  </si>
  <si>
    <t>62018115</t>
  </si>
  <si>
    <t>04/07/2022</t>
  </si>
  <si>
    <t>wefox</t>
  </si>
  <si>
    <t>28503</t>
  </si>
  <si>
    <t>TARGET GLOBAL-NICKEL (WEFOX)</t>
  </si>
  <si>
    <t>62018396</t>
  </si>
  <si>
    <t>Verbit Inc</t>
  </si>
  <si>
    <t>28460</t>
  </si>
  <si>
    <t>620182700</t>
  </si>
  <si>
    <t>20/03/2023</t>
  </si>
  <si>
    <t>08/04/2024</t>
  </si>
  <si>
    <t>PROSPECT CAPITAL CORP</t>
  </si>
  <si>
    <t>549300FSD8T39P5Q0O47</t>
  </si>
  <si>
    <t>מניות בכורה Prospect 5.5% 1025</t>
  </si>
  <si>
    <t>US74348T5083</t>
  </si>
  <si>
    <t>27/04/2021</t>
  </si>
  <si>
    <t>אידיבי חברה לאחזקות בע"מ</t>
  </si>
  <si>
    <t>520028283</t>
  </si>
  <si>
    <t>אידיבי אגח ב (מחוק)</t>
  </si>
  <si>
    <t>IL0073600350</t>
  </si>
  <si>
    <t>15/12/2014</t>
  </si>
  <si>
    <t>D</t>
  </si>
  <si>
    <t>06/09/2013</t>
  </si>
  <si>
    <t>31/03/2020</t>
  </si>
  <si>
    <t xml:space="preserve">י.ח.ק להשקעות שותפות מוגבלת </t>
  </si>
  <si>
    <t>550016091</t>
  </si>
  <si>
    <t>י.ח.ק.  אגח ב רמ</t>
  </si>
  <si>
    <t>IL0011817835</t>
  </si>
  <si>
    <t>19/11/2021</t>
  </si>
  <si>
    <t>כלל תעשיות בע"מ</t>
  </si>
  <si>
    <t>520021874</t>
  </si>
  <si>
    <t>כלל תעש אגח טז-רמ</t>
  </si>
  <si>
    <t>IL0060802381</t>
  </si>
  <si>
    <t>27/10/2021</t>
  </si>
  <si>
    <t>לידר החזקות והשקעות בע"מ</t>
  </si>
  <si>
    <t>520037664</t>
  </si>
  <si>
    <t>לידר אגח ח - רמ</t>
  </si>
  <si>
    <t>IL0031803617</t>
  </si>
  <si>
    <t>01/03/2021</t>
  </si>
  <si>
    <t>15/02/2028</t>
  </si>
  <si>
    <t>מת"ם - מרכז תעשיות מדע חיפה בע"מ</t>
  </si>
  <si>
    <t>510687403</t>
  </si>
  <si>
    <t>מתם מרכז תעשיות מדע חיפה אגח א ר.מ</t>
  </si>
  <si>
    <t>IL0011389991</t>
  </si>
  <si>
    <t>04/03/2024</t>
  </si>
  <si>
    <t>Aa2</t>
  </si>
  <si>
    <t>20/07/2040</t>
  </si>
  <si>
    <t>עוגן-אג"ח חברתית 2 בע"מ</t>
  </si>
  <si>
    <t>516556545</t>
  </si>
  <si>
    <t>עוגן חברתית 2 אגחא-רמ</t>
  </si>
  <si>
    <t>IL0011968315</t>
  </si>
  <si>
    <t>19/06/2023</t>
  </si>
  <si>
    <t>15/03/2026</t>
  </si>
  <si>
    <t>רפאל-רשות לפיתוח אמצעי לחימה בע"מ</t>
  </si>
  <si>
    <t>520042185</t>
  </si>
  <si>
    <t>רפאל אגח ג ר.מ.</t>
  </si>
  <si>
    <t>IL0011402760</t>
  </si>
  <si>
    <t>05/05/2021</t>
  </si>
  <si>
    <t>15/09/2034</t>
  </si>
  <si>
    <t>רפאל אגח סדרה ה 2020/2026</t>
  </si>
  <si>
    <t>IL0011402927</t>
  </si>
  <si>
    <t>רפאל סד' ד 2020/2034</t>
  </si>
  <si>
    <t>IL0011402844</t>
  </si>
  <si>
    <t>12-591</t>
  </si>
  <si>
    <t>SOFR-1.5%</t>
  </si>
  <si>
    <t>₪/מט"ח</t>
  </si>
  <si>
    <t>EUR ILS</t>
  </si>
  <si>
    <t>delivery</t>
  </si>
  <si>
    <t>NA</t>
  </si>
  <si>
    <t>POALILIT</t>
  </si>
  <si>
    <t>USD ILS</t>
  </si>
  <si>
    <t>891</t>
  </si>
  <si>
    <t>Qumra Opportunity Fund GP, L.P.</t>
  </si>
  <si>
    <t>Qumra Opportunity</t>
  </si>
  <si>
    <t>PEREGRINE VENTURES GROWTH GENERAL PARTNER, LIMITED PARTNERSHIP</t>
  </si>
  <si>
    <t>Peregrin Growth</t>
  </si>
  <si>
    <t>Hanaco II GP, L.P.</t>
  </si>
  <si>
    <t>Hanaco II L.P</t>
  </si>
  <si>
    <t>Pagay Opportunity Manager Ltd.</t>
  </si>
  <si>
    <t>PAGAYA OPPORTUNITY</t>
  </si>
  <si>
    <t>Vertex Venturs Partners LTD</t>
  </si>
  <si>
    <t>LLCP LMM III GP L.P</t>
  </si>
  <si>
    <t>Avenue Global Dislocation Opportunities GenPar, LLC,</t>
  </si>
  <si>
    <t>OEP VIII General Partner L.P</t>
  </si>
  <si>
    <t>One Equity Partners VIII, L.P.</t>
  </si>
  <si>
    <t>ARKIN BIO CAPITAL, LIMITED PARTNERSHIP</t>
  </si>
  <si>
    <t>Viola Opportunity GP I, L.P.,</t>
  </si>
  <si>
    <t>VIOLA OPPORTUNITY I</t>
  </si>
  <si>
    <t>Electra America Hospitality AKA LLC</t>
  </si>
  <si>
    <t>86-3690594</t>
  </si>
  <si>
    <t>VIOLA CREDIT GL II, LIMITED PARTNERSHIP</t>
  </si>
  <si>
    <t>Madison Realty Capital Debt Fund VI GP LLC</t>
  </si>
  <si>
    <t>HGI Multifamily Credit Fund GP LLC</t>
  </si>
  <si>
    <t xml:space="preserve">HGI Multifamily Credit Fund, LP </t>
  </si>
  <si>
    <t xml:space="preserve">Alto Fund III GP, LLC  </t>
  </si>
  <si>
    <t>81-4386819</t>
  </si>
  <si>
    <t>ALTO III</t>
  </si>
  <si>
    <t>HarbourVest GP LLC</t>
  </si>
  <si>
    <t>801-53287</t>
  </si>
  <si>
    <t>HARBOURVEST ACCESS DOVER X</t>
  </si>
  <si>
    <t>Vestar Capital Partners GP</t>
  </si>
  <si>
    <t>549300WW8RO3OMLV4Z13</t>
  </si>
  <si>
    <t>Bain Capital Distressed and Special Situations 2019 Investors, LLC</t>
  </si>
  <si>
    <t xml:space="preserve">98-1467575 </t>
  </si>
  <si>
    <t>AMI GP L.P. Inc</t>
  </si>
  <si>
    <t>AMI OPPORTUNIT</t>
  </si>
  <si>
    <t>STATE OF MIND VENTURES GP LIMITED PARTNERSHIP</t>
  </si>
  <si>
    <t>ISFM GPLP LTD</t>
  </si>
  <si>
    <t>ISF II</t>
  </si>
  <si>
    <t>Gatewood Capital GP LLC</t>
  </si>
  <si>
    <t>47-4190465</t>
  </si>
  <si>
    <t>[GATEWOOD FUND (IBI)</t>
  </si>
  <si>
    <t>MACQUARIE INFRASTRUCTURE PARTNERS GP LLC</t>
  </si>
  <si>
    <t>PGSF VI GP S.à r.l</t>
  </si>
  <si>
    <t>B 219908</t>
  </si>
  <si>
    <t>פנתאון PGSF VI</t>
  </si>
  <si>
    <t>HarbouVest Partners, LLC</t>
  </si>
  <si>
    <t>HARBOURVEST ACCESS CO INVEST V</t>
  </si>
  <si>
    <t>PGCO IV GP S.à r.l.</t>
  </si>
  <si>
    <t>B B222234</t>
  </si>
  <si>
    <t>PGCO IV I פנתאון</t>
  </si>
  <si>
    <t>ISRAEL INFRASTRUCTURE G.P. 4, LIMITED PARTNERSHIP</t>
  </si>
  <si>
    <t>תשתיות ישראל 4</t>
  </si>
  <si>
    <t>Pantheon PGIF IV GP (LUX) S.à r.l</t>
  </si>
  <si>
    <t>B 283012</t>
  </si>
  <si>
    <t>Starlight Bond FP I GP LIMITED</t>
  </si>
  <si>
    <t>RN157039</t>
  </si>
  <si>
    <t>FORMA FUND GENERAL PARTNER LTD</t>
  </si>
  <si>
    <t>FORMA EUROPEAN FUND II GENERAL PARTNER LTD</t>
  </si>
  <si>
    <t>Forma European Fund II LP Forma European Fund II</t>
  </si>
  <si>
    <t>EQT Infrastructure V (General Partner) S.à r.l.</t>
  </si>
  <si>
    <t>B243962</t>
  </si>
  <si>
    <t>Fund EQT Infrastructure V</t>
  </si>
  <si>
    <t>Target Global Growth II GP S.à r.l.</t>
  </si>
  <si>
    <t>B241115</t>
  </si>
  <si>
    <t>יסודות מעטפת פיננסית ג'יפי שותפות מוגבלת</t>
  </si>
  <si>
    <t>יסודות נדל"ן ג' פיתוח ושותפות I</t>
  </si>
  <si>
    <t>Kedma Capital III G.P.L.P Limited Partnership</t>
  </si>
  <si>
    <t>COGITO CAPITAL FUND II GENERAL PARTNER LTD</t>
  </si>
  <si>
    <t>CO – 121764</t>
  </si>
  <si>
    <t>Klirmark Opportunity Fund IV, L.P</t>
  </si>
  <si>
    <t>Ares CIP Mangement II,L.P.</t>
  </si>
  <si>
    <t>Alpha Value Fund</t>
  </si>
  <si>
    <t>Alpha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</si>
</sst>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 * #,##0.00_ ;_ * \-#,##0.00_ ;_ * &quot;-&quot;??_ ;_ @_ "/>
    <numFmt numFmtId="164" formatCode="0.000"/>
    <numFmt numFmtId="165" formatCode="0.000000"/>
    <numFmt numFmtId="166" formatCode="0.000%"/>
    <numFmt numFmtId="167" formatCode="dd/mm/yyyy"/>
    <numFmt numFmtId="168" formatCode="0.0000"/>
  </numFmts>
  <fonts count="28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sz val="10"/>
      <color theme="2" tint="-0.749992370372631"/>
      <name val="Open Sans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0"/>
      <color theme="1"/>
      <name val="Arial"/>
      <family val="2"/>
      <scheme val="minor"/>
    </font>
    <font>
      <i/>
      <sz val="11"/>
      <color theme="1"/>
      <name val="Arial"/>
      <family val="2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b/>
      <sz val="11"/>
      <color theme="0"/>
      <name val="Arial"/>
      <family val="2"/>
    </font>
    <font>
      <sz val="11"/>
      <color theme="1"/>
      <name val="David"/>
      <family val="2"/>
    </font>
    <font>
      <b/>
      <sz val="12"/>
      <color theme="9" tint="-0.499984740745262"/>
      <name val="Wingdings"/>
    </font>
    <font>
      <b/>
      <sz val="12"/>
      <color theme="9" tint="-0.499984740745262"/>
      <name val="David"/>
      <family val="2"/>
    </font>
    <font>
      <strike/>
      <sz val="11"/>
      <color theme="1"/>
      <name val="Arial"/>
      <family val="2"/>
    </font>
    <font>
      <strike/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name val="Arial"/>
      <family val="2"/>
      <scheme val="minor"/>
    </font>
    <font>
      <b/>
      <u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dashed">
        <color auto="1"/>
      </left>
      <right/>
      <top style="dashed">
        <color auto="1"/>
      </top>
      <bottom/>
      <diagonal/>
    </border>
    <border>
      <left/>
      <right/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</borders>
  <cellStyleXfs count="5">
    <xf numFmtId="0" fontId="0" fillId="0" borderId="0"/>
    <xf numFmtId="43" fontId="9" fillId="0" borderId="0"/>
    <xf numFmtId="0" fontId="9" fillId="0" borderId="0"/>
    <xf numFmtId="0" fontId="9" fillId="0" borderId="0"/>
    <xf numFmtId="9" fontId="9" fillId="0" borderId="0"/>
  </cellStyleXfs>
  <cellXfs count="204">
    <xf numFmtId="0" fontId="0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4" fillId="0" borderId="0" xfId="0" applyNumberFormat="1" applyFont="1" applyFill="1" applyBorder="1" applyAlignment="1">
      <alignment vertical="center" wrapText="1"/>
    </xf>
    <xf numFmtId="0" fontId="3" fillId="0" borderId="0" xfId="0" applyNumberFormat="1" applyFont="1" applyFill="1" applyBorder="1"/>
    <xf numFmtId="0" fontId="4" fillId="0" borderId="1" xfId="0" applyNumberFormat="1" applyFont="1" applyFill="1" applyBorder="1" applyProtection="1">
      <protection locked="0"/>
    </xf>
    <xf numFmtId="0" fontId="3" fillId="0" borderId="2" xfId="0" applyNumberFormat="1" applyFont="1" applyFill="1" applyBorder="1" applyProtection="1">
      <protection locked="0"/>
    </xf>
    <xf numFmtId="0" fontId="3" fillId="0" borderId="1" xfId="0" applyNumberFormat="1" applyFont="1" applyFill="1" applyBorder="1" applyProtection="1">
      <protection locked="0"/>
    </xf>
    <xf numFmtId="0" fontId="3" fillId="0" borderId="0" xfId="0" applyNumberFormat="1" applyFont="1" applyFill="1" applyBorder="1" applyAlignment="1">
      <alignment horizontal="right" readingOrder="1"/>
    </xf>
    <xf numFmtId="0" fontId="8" fillId="0" borderId="0" xfId="0" applyNumberFormat="1" applyFont="1" applyFill="1" applyBorder="1"/>
    <xf numFmtId="0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/>
    <xf numFmtId="0" fontId="2" fillId="0" borderId="0" xfId="0" applyNumberFormat="1" applyFont="1" applyFill="1" applyBorder="1" applyAlignment="1">
      <alignment horizontal="center"/>
    </xf>
    <xf numFmtId="4" fontId="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0" fontId="10" fillId="4" borderId="0" xfId="0" applyNumberFormat="1" applyFont="1" applyFill="1" applyBorder="1"/>
    <xf numFmtId="0" fontId="11" fillId="0" borderId="0" xfId="0" applyNumberFormat="1" applyFont="1" applyFill="1" applyBorder="1"/>
    <xf numFmtId="0" fontId="0" fillId="0" borderId="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Protection="1">
      <protection locked="0"/>
    </xf>
    <xf numFmtId="0" fontId="5" fillId="4" borderId="0" xfId="0" applyNumberFormat="1" applyFont="1" applyFill="1" applyBorder="1"/>
    <xf numFmtId="0" fontId="3" fillId="0" borderId="0" xfId="0" applyNumberFormat="1" applyFont="1" applyFill="1" applyBorder="1" applyProtection="1">
      <protection locked="0"/>
    </xf>
    <xf numFmtId="0" fontId="7" fillId="3" borderId="3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Protection="1">
      <protection locked="0"/>
    </xf>
    <xf numFmtId="0" fontId="3" fillId="2" borderId="4" xfId="0" applyNumberFormat="1" applyFont="1" applyFill="1" applyBorder="1" applyAlignment="1">
      <alignment horizontal="right"/>
    </xf>
    <xf numFmtId="0" fontId="3" fillId="0" borderId="4" xfId="0" applyNumberFormat="1" applyFont="1" applyFill="1" applyBorder="1" applyAlignment="1">
      <alignment horizontal="right"/>
    </xf>
    <xf numFmtId="0" fontId="13" fillId="0" borderId="0" xfId="0" applyNumberFormat="1" applyFont="1" applyFill="1" applyBorder="1"/>
    <xf numFmtId="14" fontId="2" fillId="0" borderId="0" xfId="0" applyNumberFormat="1" applyFont="1" applyFill="1" applyBorder="1" applyAlignment="1">
      <alignment horizontal="center"/>
    </xf>
    <xf numFmtId="0" fontId="13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 applyBorder="1" applyAlignment="1">
      <alignment horizontal="right" vertical="top" wrapText="1"/>
    </xf>
    <xf numFmtId="0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>
      <alignment horizontal="right" vertical="top"/>
    </xf>
    <xf numFmtId="0" fontId="13" fillId="0" borderId="0" xfId="0" applyNumberFormat="1" applyFont="1" applyFill="1" applyBorder="1" applyProtection="1">
      <protection locked="0"/>
    </xf>
    <xf numFmtId="0" fontId="12" fillId="5" borderId="0" xfId="2" applyNumberFormat="1" applyFont="1" applyFill="1" applyBorder="1" applyAlignment="1" applyProtection="1">
      <alignment horizontal="left" vertical="center" wrapText="1" indent="1"/>
      <protection locked="0"/>
    </xf>
    <xf numFmtId="0" fontId="14" fillId="3" borderId="8" xfId="0" applyNumberFormat="1" applyFont="1" applyFill="1" applyBorder="1" applyAlignment="1">
      <alignment vertical="center"/>
    </xf>
    <xf numFmtId="0" fontId="14" fillId="3" borderId="0" xfId="0" applyNumberFormat="1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horizontal="right"/>
    </xf>
    <xf numFmtId="49" fontId="13" fillId="0" borderId="0" xfId="0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7" fillId="0" borderId="1" xfId="0" applyNumberFormat="1" applyFont="1" applyFill="1" applyBorder="1" applyAlignment="1">
      <alignment vertical="center" wrapText="1" readingOrder="2"/>
    </xf>
    <xf numFmtId="0" fontId="17" fillId="0" borderId="1" xfId="0" applyNumberFormat="1" applyFont="1" applyFill="1" applyBorder="1" applyAlignment="1">
      <alignment horizontal="right" vertical="center" wrapText="1" readingOrder="2"/>
    </xf>
    <xf numFmtId="2" fontId="17" fillId="0" borderId="1" xfId="0" applyNumberFormat="1" applyFont="1" applyFill="1" applyBorder="1" applyAlignment="1">
      <alignment vertical="center" wrapText="1" readingOrder="2"/>
    </xf>
    <xf numFmtId="164" fontId="17" fillId="0" borderId="1" xfId="0" applyNumberFormat="1" applyFont="1" applyFill="1" applyBorder="1" applyAlignment="1">
      <alignment vertical="center" wrapText="1" readingOrder="2"/>
    </xf>
    <xf numFmtId="0" fontId="2" fillId="6" borderId="0" xfId="0" applyNumberFormat="1" applyFont="1" applyFill="1" applyBorder="1"/>
    <xf numFmtId="1" fontId="0" fillId="0" borderId="0" xfId="0" applyNumberFormat="1" applyFont="1" applyFill="1" applyBorder="1" applyAlignment="1">
      <alignment horizontal="right"/>
    </xf>
    <xf numFmtId="0" fontId="18" fillId="0" borderId="1" xfId="0" applyNumberFormat="1" applyFont="1" applyFill="1" applyBorder="1" applyAlignment="1">
      <alignment vertical="center" wrapText="1" readingOrder="2"/>
    </xf>
    <xf numFmtId="0" fontId="6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center" vertical="center" wrapText="1"/>
    </xf>
    <xf numFmtId="0" fontId="7" fillId="3" borderId="11" xfId="0" applyNumberFormat="1" applyFont="1" applyFill="1" applyBorder="1" applyAlignment="1">
      <alignment horizontal="right" vertical="center" wrapText="1"/>
    </xf>
    <xf numFmtId="0" fontId="8" fillId="0" borderId="11" xfId="0" applyNumberFormat="1" applyFont="1" applyFill="1" applyBorder="1"/>
    <xf numFmtId="0" fontId="8" fillId="0" borderId="11" xfId="0" applyNumberFormat="1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>
      <alignment horizontal="center" vertical="center" wrapText="1"/>
    </xf>
    <xf numFmtId="0" fontId="19" fillId="3" borderId="4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horizontal="center" vertical="center"/>
    </xf>
    <xf numFmtId="0" fontId="0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/>
    <xf numFmtId="0" fontId="0" fillId="0" borderId="4" xfId="0" applyNumberFormat="1" applyFont="1" applyFill="1" applyBorder="1" applyAlignment="1">
      <alignment horizontal="right"/>
    </xf>
    <xf numFmtId="0" fontId="0" fillId="0" borderId="5" xfId="0" applyNumberFormat="1" applyFont="1" applyFill="1" applyBorder="1" applyAlignment="1">
      <alignment horizontal="right"/>
    </xf>
    <xf numFmtId="0" fontId="0" fillId="2" borderId="5" xfId="0" applyNumberFormat="1" applyFont="1" applyFill="1" applyBorder="1" applyAlignment="1">
      <alignment horizontal="right"/>
    </xf>
    <xf numFmtId="0" fontId="0" fillId="2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0" fillId="0" borderId="7" xfId="0" applyNumberFormat="1" applyFont="1" applyFill="1" applyBorder="1" applyAlignment="1">
      <alignment horizontal="right"/>
    </xf>
    <xf numFmtId="0" fontId="2" fillId="2" borderId="5" xfId="0" applyNumberFormat="1" applyFont="1" applyFill="1" applyBorder="1" applyAlignment="1">
      <alignment horizontal="center"/>
    </xf>
    <xf numFmtId="0" fontId="2" fillId="2" borderId="6" xfId="0" applyNumberFormat="1" applyFont="1" applyFill="1" applyBorder="1" applyAlignment="1">
      <alignment horizontal="center"/>
    </xf>
    <xf numFmtId="0" fontId="0" fillId="0" borderId="5" xfId="0" applyNumberFormat="1" applyFont="1" applyFill="1" applyBorder="1" applyAlignment="1">
      <alignment horizontal="center" vertical="top"/>
    </xf>
    <xf numFmtId="0" fontId="0" fillId="0" borderId="6" xfId="0" applyNumberFormat="1" applyFont="1" applyFill="1" applyBorder="1" applyAlignment="1">
      <alignment horizontal="center" vertical="top"/>
    </xf>
    <xf numFmtId="0" fontId="0" fillId="0" borderId="7" xfId="0" applyNumberFormat="1" applyFont="1" applyFill="1" applyBorder="1" applyAlignment="1">
      <alignment horizontal="center" vertical="top"/>
    </xf>
    <xf numFmtId="0" fontId="0" fillId="0" borderId="5" xfId="0" applyNumberFormat="1" applyFont="1" applyFill="1" applyBorder="1" applyAlignment="1">
      <alignment horizontal="right" vertical="top"/>
    </xf>
    <xf numFmtId="0" fontId="0" fillId="0" borderId="6" xfId="0" applyNumberFormat="1" applyFont="1" applyFill="1" applyBorder="1" applyAlignment="1">
      <alignment horizontal="right" vertical="top"/>
    </xf>
    <xf numFmtId="0" fontId="0" fillId="0" borderId="7" xfId="0" applyNumberFormat="1" applyFont="1" applyFill="1" applyBorder="1" applyAlignment="1">
      <alignment horizontal="right" vertical="top"/>
    </xf>
    <xf numFmtId="0" fontId="2" fillId="0" borderId="5" xfId="0" applyNumberFormat="1" applyFont="1" applyFill="1" applyBorder="1" applyAlignment="1">
      <alignment horizontal="right" vertical="top"/>
    </xf>
    <xf numFmtId="0" fontId="2" fillId="0" borderId="6" xfId="0" applyNumberFormat="1" applyFont="1" applyFill="1" applyBorder="1" applyAlignment="1">
      <alignment horizontal="right" vertical="top"/>
    </xf>
    <xf numFmtId="0" fontId="2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vertical="top"/>
    </xf>
    <xf numFmtId="0" fontId="0" fillId="2" borderId="5" xfId="0" applyNumberFormat="1" applyFont="1" applyFill="1" applyBorder="1" applyAlignment="1">
      <alignment vertical="top"/>
    </xf>
    <xf numFmtId="0" fontId="0" fillId="2" borderId="6" xfId="0" applyNumberFormat="1" applyFont="1" applyFill="1" applyBorder="1" applyAlignment="1">
      <alignment vertical="top"/>
    </xf>
    <xf numFmtId="0" fontId="0" fillId="2" borderId="7" xfId="0" applyNumberFormat="1" applyFont="1" applyFill="1" applyBorder="1" applyAlignment="1">
      <alignment vertical="top"/>
    </xf>
    <xf numFmtId="0" fontId="0" fillId="0" borderId="6" xfId="0" applyNumberFormat="1" applyFont="1" applyFill="1" applyBorder="1" applyAlignment="1">
      <alignment horizontal="center"/>
    </xf>
    <xf numFmtId="0" fontId="2" fillId="0" borderId="5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horizontal="right" vertical="top"/>
    </xf>
    <xf numFmtId="0" fontId="0" fillId="2" borderId="6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center"/>
    </xf>
    <xf numFmtId="0" fontId="0" fillId="2" borderId="5" xfId="0" applyNumberFormat="1" applyFont="1" applyFill="1" applyBorder="1" applyAlignment="1">
      <alignment vertical="center" wrapText="1"/>
    </xf>
    <xf numFmtId="0" fontId="0" fillId="2" borderId="7" xfId="0" applyNumberFormat="1" applyFont="1" applyFill="1" applyBorder="1" applyAlignment="1">
      <alignment vertical="center" wrapText="1"/>
    </xf>
    <xf numFmtId="0" fontId="2" fillId="0" borderId="10" xfId="0" applyNumberFormat="1" applyFont="1" applyFill="1" applyBorder="1" applyAlignment="1">
      <alignment horizontal="right" vertical="top"/>
    </xf>
    <xf numFmtId="0" fontId="0" fillId="2" borderId="5" xfId="0" applyNumberFormat="1" applyFont="1" applyFill="1" applyBorder="1" applyAlignment="1">
      <alignment horizontal="right" vertical="top" wrapText="1"/>
    </xf>
    <xf numFmtId="0" fontId="0" fillId="2" borderId="6" xfId="0" applyNumberFormat="1" applyFont="1" applyFill="1" applyBorder="1" applyAlignment="1">
      <alignment horizontal="right" vertical="top" wrapText="1"/>
    </xf>
    <xf numFmtId="0" fontId="2" fillId="2" borderId="5" xfId="0" applyNumberFormat="1" applyFont="1" applyFill="1" applyBorder="1" applyAlignment="1">
      <alignment horizontal="right" vertical="top"/>
    </xf>
    <xf numFmtId="0" fontId="2" fillId="2" borderId="10" xfId="0" applyNumberFormat="1" applyFont="1" applyFill="1" applyBorder="1" applyAlignment="1">
      <alignment horizontal="right" vertical="top"/>
    </xf>
    <xf numFmtId="0" fontId="2" fillId="2" borderId="6" xfId="0" applyNumberFormat="1" applyFont="1" applyFill="1" applyBorder="1" applyAlignment="1">
      <alignment horizontal="right" vertical="top"/>
    </xf>
    <xf numFmtId="0" fontId="3" fillId="0" borderId="5" xfId="0" applyNumberFormat="1" applyFont="1" applyFill="1" applyBorder="1" applyAlignment="1">
      <alignment horizontal="right" vertical="top"/>
    </xf>
    <xf numFmtId="0" fontId="3" fillId="0" borderId="7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right" vertical="top" wrapText="1"/>
    </xf>
    <xf numFmtId="0" fontId="0" fillId="0" borderId="6" xfId="0" applyNumberFormat="1" applyFont="1" applyFill="1" applyBorder="1" applyAlignment="1">
      <alignment horizontal="right" vertical="top" wrapText="1"/>
    </xf>
    <xf numFmtId="0" fontId="0" fillId="2" borderId="5" xfId="0" applyNumberFormat="1" applyFont="1" applyFill="1" applyBorder="1" applyAlignment="1">
      <alignment vertical="top" wrapText="1"/>
    </xf>
    <xf numFmtId="0" fontId="0" fillId="2" borderId="6" xfId="0" applyNumberFormat="1" applyFont="1" applyFill="1" applyBorder="1" applyAlignment="1">
      <alignment vertical="top" wrapText="1"/>
    </xf>
    <xf numFmtId="0" fontId="0" fillId="0" borderId="5" xfId="0" applyNumberFormat="1" applyFont="1" applyFill="1" applyBorder="1" applyAlignment="1">
      <alignment vertical="top" wrapText="1"/>
    </xf>
    <xf numFmtId="0" fontId="0" fillId="0" borderId="6" xfId="0" applyNumberFormat="1" applyFont="1" applyFill="1" applyBorder="1" applyAlignment="1">
      <alignment vertical="top" wrapText="1"/>
    </xf>
    <xf numFmtId="0" fontId="12" fillId="5" borderId="12" xfId="2" applyNumberFormat="1" applyFont="1" applyFill="1" applyBorder="1" applyAlignment="1" applyProtection="1">
      <alignment horizontal="right" vertical="center" wrapText="1"/>
      <protection locked="0"/>
    </xf>
    <xf numFmtId="0" fontId="12" fillId="5" borderId="12" xfId="2" applyNumberFormat="1" applyFont="1" applyFill="1" applyBorder="1" applyAlignment="1">
      <alignment horizontal="right" vertical="center" wrapText="1"/>
    </xf>
    <xf numFmtId="0" fontId="12" fillId="5" borderId="12" xfId="2" applyNumberFormat="1" applyFont="1" applyFill="1" applyBorder="1" applyAlignment="1" applyProtection="1">
      <alignment horizontal="left" vertical="center" wrapText="1" indent="1"/>
      <protection locked="0"/>
    </xf>
    <xf numFmtId="0" fontId="12" fillId="5" borderId="12" xfId="2" applyNumberFormat="1" applyFont="1" applyFill="1" applyBorder="1" applyAlignment="1" applyProtection="1">
      <alignment vertical="center" wrapText="1"/>
      <protection locked="0"/>
    </xf>
    <xf numFmtId="0" fontId="7" fillId="3" borderId="13" xfId="0" applyNumberFormat="1" applyFont="1" applyFill="1" applyBorder="1" applyAlignment="1">
      <alignment horizontal="right" vertical="center"/>
    </xf>
    <xf numFmtId="0" fontId="7" fillId="3" borderId="3" xfId="0" applyNumberFormat="1" applyFont="1" applyFill="1" applyBorder="1" applyAlignment="1">
      <alignment horizontal="center" vertical="center" wrapText="1" readingOrder="2"/>
    </xf>
    <xf numFmtId="0" fontId="18" fillId="0" borderId="15" xfId="0" applyNumberFormat="1" applyFont="1" applyFill="1" applyBorder="1"/>
    <xf numFmtId="0" fontId="18" fillId="0" borderId="16" xfId="0" applyNumberFormat="1" applyFont="1" applyFill="1" applyBorder="1"/>
    <xf numFmtId="0" fontId="18" fillId="0" borderId="17" xfId="0" applyNumberFormat="1" applyFont="1" applyFill="1" applyBorder="1" applyAlignment="1">
      <alignment horizontal="right"/>
    </xf>
    <xf numFmtId="0" fontId="21" fillId="0" borderId="1" xfId="0" applyNumberFormat="1" applyFont="1" applyFill="1" applyBorder="1" applyAlignment="1">
      <alignment horizontal="center" vertical="center" wrapText="1" readingOrder="2"/>
    </xf>
    <xf numFmtId="0" fontId="22" fillId="0" borderId="1" xfId="0" applyNumberFormat="1" applyFont="1" applyFill="1" applyBorder="1" applyAlignment="1">
      <alignment vertical="center" wrapText="1" readingOrder="2"/>
    </xf>
    <xf numFmtId="0" fontId="2" fillId="2" borderId="5" xfId="0" applyNumberFormat="1" applyFont="1" applyFill="1" applyBorder="1" applyAlignment="1">
      <alignment horizontal="right"/>
    </xf>
    <xf numFmtId="0" fontId="3" fillId="0" borderId="18" xfId="0" applyNumberFormat="1" applyFont="1" applyFill="1" applyBorder="1" applyAlignment="1">
      <alignment horizontal="right" vertical="top"/>
    </xf>
    <xf numFmtId="0" fontId="0" fillId="0" borderId="5" xfId="0" applyNumberFormat="1" applyFont="1" applyFill="1" applyBorder="1" applyAlignment="1">
      <alignment horizontal="center"/>
    </xf>
    <xf numFmtId="0" fontId="0" fillId="2" borderId="6" xfId="0" applyNumberFormat="1" applyFont="1" applyFill="1" applyBorder="1" applyAlignment="1">
      <alignment horizontal="right"/>
    </xf>
    <xf numFmtId="0" fontId="2" fillId="2" borderId="6" xfId="0" applyNumberFormat="1" applyFont="1" applyFill="1" applyBorder="1" applyAlignment="1">
      <alignment horizontal="right"/>
    </xf>
    <xf numFmtId="0" fontId="0" fillId="0" borderId="19" xfId="0" applyNumberFormat="1" applyFont="1" applyFill="1" applyBorder="1" applyAlignment="1">
      <alignment horizontal="right" vertical="top"/>
    </xf>
    <xf numFmtId="0" fontId="0" fillId="0" borderId="20" xfId="0" applyNumberFormat="1" applyFont="1" applyFill="1" applyBorder="1" applyAlignment="1">
      <alignment horizontal="right"/>
    </xf>
    <xf numFmtId="0" fontId="0" fillId="0" borderId="0" xfId="0" applyNumberFormat="1" applyFont="1" applyFill="1" applyBorder="1" applyAlignment="1">
      <alignment vertical="top"/>
    </xf>
    <xf numFmtId="0" fontId="0" fillId="0" borderId="7" xfId="0" applyNumberFormat="1" applyFont="1" applyFill="1" applyBorder="1" applyAlignment="1">
      <alignment horizontal="right" vertical="top" wrapText="1"/>
    </xf>
    <xf numFmtId="0" fontId="0" fillId="0" borderId="7" xfId="0" applyNumberFormat="1" applyFont="1" applyFill="1" applyBorder="1" applyAlignment="1">
      <alignment vertical="top" wrapText="1"/>
    </xf>
    <xf numFmtId="0" fontId="13" fillId="2" borderId="4" xfId="0" applyNumberFormat="1" applyFont="1" applyFill="1" applyBorder="1" applyAlignment="1">
      <alignment horizontal="right"/>
    </xf>
    <xf numFmtId="0" fontId="18" fillId="0" borderId="0" xfId="0" applyNumberFormat="1" applyFont="1" applyFill="1" applyBorder="1"/>
    <xf numFmtId="0" fontId="2" fillId="2" borderId="4" xfId="0" applyNumberFormat="1" applyFont="1" applyFill="1" applyBorder="1" applyAlignment="1">
      <alignment horizontal="right"/>
    </xf>
    <xf numFmtId="17" fontId="0" fillId="0" borderId="0" xfId="0" applyNumberFormat="1" applyFont="1" applyFill="1" applyBorder="1"/>
    <xf numFmtId="0" fontId="23" fillId="2" borderId="4" xfId="0" applyNumberFormat="1" applyFont="1" applyFill="1" applyBorder="1" applyAlignment="1">
      <alignment horizontal="right"/>
    </xf>
    <xf numFmtId="0" fontId="0" fillId="0" borderId="4" xfId="0" applyNumberFormat="1" applyFont="1" applyFill="1" applyBorder="1" applyAlignment="1">
      <alignment horizontal="right" readingOrder="1"/>
    </xf>
    <xf numFmtId="0" fontId="0" fillId="0" borderId="4" xfId="0" applyNumberFormat="1" applyFont="1" applyFill="1" applyBorder="1" applyAlignment="1">
      <alignment readingOrder="1"/>
    </xf>
    <xf numFmtId="0" fontId="2" fillId="0" borderId="0" xfId="0" applyNumberFormat="1" applyFont="1" applyFill="1" applyBorder="1" applyAlignment="1">
      <alignment horizontal="right"/>
    </xf>
    <xf numFmtId="0" fontId="24" fillId="2" borderId="4" xfId="0" applyNumberFormat="1" applyFont="1" applyFill="1" applyBorder="1" applyAlignment="1">
      <alignment horizontal="right"/>
    </xf>
    <xf numFmtId="0" fontId="3" fillId="6" borderId="4" xfId="0" applyNumberFormat="1" applyFont="1" applyFill="1" applyBorder="1" applyAlignment="1">
      <alignment horizontal="right"/>
    </xf>
    <xf numFmtId="0" fontId="25" fillId="0" borderId="0" xfId="0" applyNumberFormat="1" applyFont="1" applyFill="1" applyBorder="1" applyProtection="1">
      <protection locked="0"/>
    </xf>
    <xf numFmtId="0" fontId="25" fillId="0" borderId="0" xfId="0" applyNumberFormat="1" applyFont="1" applyFill="1" applyBorder="1"/>
    <xf numFmtId="43" fontId="7" fillId="3" borderId="11" xfId="1" applyNumberFormat="1" applyFont="1" applyFill="1" applyBorder="1" applyAlignment="1">
      <alignment horizontal="center" vertical="center" wrapText="1"/>
    </xf>
    <xf numFmtId="43" fontId="8" fillId="0" borderId="11" xfId="1" applyNumberFormat="1" applyFont="1" applyFill="1" applyBorder="1" applyAlignment="1">
      <alignment horizontal="center" vertical="center" wrapText="1"/>
    </xf>
    <xf numFmtId="43" fontId="15" fillId="0" borderId="11" xfId="1" applyNumberFormat="1" applyFont="1" applyFill="1" applyBorder="1" applyAlignment="1">
      <alignment horizontal="center" vertical="center" wrapText="1"/>
    </xf>
    <xf numFmtId="43" fontId="8" fillId="0" borderId="0" xfId="1" applyNumberFormat="1" applyFont="1" applyFill="1" applyBorder="1" applyAlignment="1">
      <alignment horizontal="center" vertical="center" wrapText="1"/>
    </xf>
    <xf numFmtId="43" fontId="7" fillId="3" borderId="14" xfId="1" applyNumberFormat="1" applyFont="1" applyFill="1" applyBorder="1" applyAlignment="1">
      <alignment horizontal="center" vertical="center"/>
    </xf>
    <xf numFmtId="9" fontId="7" fillId="3" borderId="11" xfId="4" applyNumberFormat="1" applyFont="1" applyFill="1" applyBorder="1" applyAlignment="1">
      <alignment horizontal="center" vertical="center" wrapText="1"/>
    </xf>
    <xf numFmtId="9" fontId="8" fillId="0" borderId="11" xfId="4" applyNumberFormat="1" applyFont="1" applyFill="1" applyBorder="1" applyAlignment="1">
      <alignment horizontal="center" vertical="center" wrapText="1"/>
    </xf>
    <xf numFmtId="9" fontId="15" fillId="0" borderId="11" xfId="4" applyNumberFormat="1" applyFont="1" applyFill="1" applyBorder="1" applyAlignment="1">
      <alignment horizontal="center" vertical="center" wrapText="1"/>
    </xf>
    <xf numFmtId="9" fontId="8" fillId="0" borderId="0" xfId="4" applyNumberFormat="1" applyFont="1" applyFill="1" applyBorder="1" applyAlignment="1">
      <alignment horizontal="center" vertical="center" wrapText="1"/>
    </xf>
    <xf numFmtId="10" fontId="7" fillId="3" borderId="3" xfId="4" applyNumberFormat="1" applyFont="1" applyFill="1" applyBorder="1" applyAlignment="1">
      <alignment horizontal="center" vertical="center" wrapText="1"/>
    </xf>
    <xf numFmtId="10" fontId="0" fillId="0" borderId="0" xfId="4" applyNumberFormat="1" applyFont="1" applyFill="1" applyBorder="1"/>
    <xf numFmtId="10" fontId="4" fillId="0" borderId="0" xfId="4" applyNumberFormat="1" applyFont="1" applyFill="1" applyBorder="1"/>
    <xf numFmtId="10" fontId="3" fillId="0" borderId="0" xfId="4" applyNumberFormat="1" applyFont="1" applyFill="1" applyBorder="1"/>
    <xf numFmtId="10" fontId="3" fillId="0" borderId="0" xfId="4" applyNumberFormat="1" applyFont="1" applyFill="1" applyBorder="1" applyProtection="1">
      <protection locked="0"/>
    </xf>
    <xf numFmtId="10" fontId="4" fillId="0" borderId="0" xfId="4" applyNumberFormat="1" applyFont="1" applyFill="1" applyBorder="1" applyProtection="1">
      <protection locked="0"/>
    </xf>
    <xf numFmtId="10" fontId="4" fillId="0" borderId="0" xfId="0" applyNumberFormat="1" applyFont="1" applyFill="1" applyBorder="1" applyProtection="1">
      <protection locked="0"/>
    </xf>
    <xf numFmtId="10" fontId="4" fillId="0" borderId="0" xfId="0" applyNumberFormat="1" applyFont="1" applyFill="1" applyBorder="1"/>
    <xf numFmtId="10" fontId="0" fillId="0" borderId="0" xfId="0" applyNumberFormat="1" applyFont="1" applyFill="1" applyBorder="1"/>
    <xf numFmtId="10" fontId="3" fillId="0" borderId="0" xfId="0" applyNumberFormat="1" applyFont="1" applyFill="1" applyBorder="1"/>
    <xf numFmtId="9" fontId="7" fillId="3" borderId="3" xfId="4" applyNumberFormat="1" applyFont="1" applyFill="1" applyBorder="1" applyAlignment="1">
      <alignment horizontal="center" vertical="center" wrapText="1"/>
    </xf>
    <xf numFmtId="9" fontId="0" fillId="0" borderId="0" xfId="4" applyNumberFormat="1" applyFont="1" applyFill="1" applyBorder="1"/>
    <xf numFmtId="9" fontId="2" fillId="0" borderId="0" xfId="4" applyNumberFormat="1" applyFont="1" applyFill="1" applyBorder="1"/>
    <xf numFmtId="9" fontId="0" fillId="0" borderId="0" xfId="4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4" fontId="4" fillId="0" borderId="0" xfId="0" applyNumberFormat="1" applyFont="1" applyFill="1" applyBorder="1"/>
    <xf numFmtId="4" fontId="3" fillId="0" borderId="0" xfId="0" applyNumberFormat="1" applyFont="1" applyFill="1" applyBorder="1"/>
    <xf numFmtId="4" fontId="4" fillId="0" borderId="0" xfId="0" applyNumberFormat="1" applyFont="1" applyFill="1" applyBorder="1" applyProtection="1">
      <protection locked="0"/>
    </xf>
    <xf numFmtId="4" fontId="3" fillId="0" borderId="0" xfId="0" applyNumberFormat="1" applyFont="1" applyFill="1" applyBorder="1" applyProtection="1">
      <protection locked="0"/>
    </xf>
    <xf numFmtId="165" fontId="7" fillId="3" borderId="3" xfId="0" applyNumberFormat="1" applyFont="1" applyFill="1" applyBorder="1" applyAlignment="1">
      <alignment horizontal="center" vertical="center" wrapText="1"/>
    </xf>
    <xf numFmtId="165" fontId="4" fillId="0" borderId="0" xfId="0" applyNumberFormat="1" applyFont="1" applyFill="1" applyBorder="1"/>
    <xf numFmtId="166" fontId="7" fillId="3" borderId="3" xfId="4" applyNumberFormat="1" applyFont="1" applyFill="1" applyBorder="1" applyAlignment="1">
      <alignment horizontal="center" vertical="center" wrapText="1"/>
    </xf>
    <xf numFmtId="166" fontId="0" fillId="0" borderId="0" xfId="4" applyNumberFormat="1" applyFont="1" applyFill="1" applyBorder="1"/>
    <xf numFmtId="166" fontId="7" fillId="3" borderId="3" xfId="0" applyNumberFormat="1" applyFont="1" applyFill="1" applyBorder="1" applyAlignment="1">
      <alignment horizontal="center" vertical="center" wrapText="1"/>
    </xf>
    <xf numFmtId="166" fontId="4" fillId="0" borderId="0" xfId="0" applyNumberFormat="1" applyFont="1" applyFill="1" applyBorder="1"/>
    <xf numFmtId="166" fontId="3" fillId="0" borderId="0" xfId="0" applyNumberFormat="1" applyFont="1" applyFill="1" applyBorder="1"/>
    <xf numFmtId="165" fontId="3" fillId="0" borderId="0" xfId="0" applyNumberFormat="1" applyFont="1" applyFill="1" applyBorder="1"/>
    <xf numFmtId="164" fontId="7" fillId="3" borderId="3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/>
    <xf numFmtId="166" fontId="0" fillId="0" borderId="0" xfId="0" applyNumberFormat="1" applyFont="1" applyFill="1" applyBorder="1"/>
    <xf numFmtId="166" fontId="4" fillId="0" borderId="0" xfId="4" applyNumberFormat="1" applyFont="1" applyFill="1" applyBorder="1" applyProtection="1">
      <protection locked="0"/>
    </xf>
    <xf numFmtId="166" fontId="4" fillId="0" borderId="0" xfId="4" applyNumberFormat="1" applyFont="1" applyFill="1" applyBorder="1"/>
    <xf numFmtId="166" fontId="4" fillId="0" borderId="0" xfId="0" applyNumberFormat="1" applyFont="1" applyFill="1" applyBorder="1" applyProtection="1">
      <protection locked="0"/>
    </xf>
    <xf numFmtId="165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 applyProtection="1">
      <protection locked="0"/>
    </xf>
    <xf numFmtId="164" fontId="4" fillId="0" borderId="0" xfId="0" applyNumberFormat="1" applyFont="1" applyFill="1" applyBorder="1"/>
    <xf numFmtId="165" fontId="3" fillId="0" borderId="0" xfId="0" applyNumberFormat="1" applyFont="1" applyFill="1" applyBorder="1" applyProtection="1">
      <protection locked="0"/>
    </xf>
    <xf numFmtId="164" fontId="3" fillId="0" borderId="0" xfId="0" applyNumberFormat="1" applyFont="1" applyFill="1" applyBorder="1" applyProtection="1">
      <protection locked="0"/>
    </xf>
    <xf numFmtId="166" fontId="3" fillId="0" borderId="0" xfId="0" applyNumberFormat="1" applyFont="1" applyFill="1" applyBorder="1" applyProtection="1">
      <protection locked="0"/>
    </xf>
    <xf numFmtId="167" fontId="7" fillId="3" borderId="3" xfId="0" applyNumberFormat="1" applyFont="1" applyFill="1" applyBorder="1" applyAlignment="1">
      <alignment horizontal="center" vertical="center" wrapText="1"/>
    </xf>
    <xf numFmtId="167" fontId="4" fillId="0" borderId="0" xfId="0" applyNumberFormat="1" applyFont="1" applyFill="1" applyBorder="1" applyProtection="1">
      <protection locked="0"/>
    </xf>
    <xf numFmtId="167" fontId="4" fillId="0" borderId="0" xfId="0" applyNumberFormat="1" applyFont="1" applyFill="1" applyBorder="1"/>
    <xf numFmtId="167" fontId="7" fillId="3" borderId="9" xfId="0" applyNumberFormat="1" applyFont="1" applyFill="1" applyBorder="1" applyAlignment="1">
      <alignment horizontal="center" vertical="center" wrapText="1"/>
    </xf>
    <xf numFmtId="167" fontId="0" fillId="0" borderId="0" xfId="0" applyNumberFormat="1" applyFont="1" applyFill="1" applyBorder="1"/>
    <xf numFmtId="167" fontId="2" fillId="0" borderId="0" xfId="0" applyNumberFormat="1" applyFont="1" applyFill="1" applyBorder="1" applyProtection="1">
      <protection locked="0"/>
    </xf>
    <xf numFmtId="166" fontId="2" fillId="0" borderId="0" xfId="0" applyNumberFormat="1" applyFont="1" applyFill="1" applyBorder="1" applyProtection="1">
      <protection locked="0"/>
    </xf>
    <xf numFmtId="166" fontId="26" fillId="0" borderId="0" xfId="4" applyNumberFormat="1" applyFont="1" applyFill="1" applyBorder="1" applyAlignment="1">
      <alignment horizontal="right"/>
    </xf>
    <xf numFmtId="1" fontId="2" fillId="0" borderId="0" xfId="0" applyNumberFormat="1" applyFont="1"/>
    <xf numFmtId="49" fontId="2" fillId="0" borderId="0" xfId="0" applyNumberFormat="1" applyFont="1"/>
    <xf numFmtId="49" fontId="2" fillId="0" borderId="0" xfId="0" applyNumberFormat="1" applyFont="1" applyAlignment="1">
      <alignment horizontal="center"/>
    </xf>
    <xf numFmtId="168" fontId="2" fillId="0" borderId="0" xfId="0" applyNumberFormat="1" applyFont="1"/>
    <xf numFmtId="164" fontId="2" fillId="0" borderId="0" xfId="0" applyNumberFormat="1" applyFont="1"/>
    <xf numFmtId="49" fontId="3" fillId="0" borderId="0" xfId="0" applyNumberFormat="1" applyFont="1" applyProtection="1">
      <protection locked="0"/>
    </xf>
    <xf numFmtId="14" fontId="2" fillId="0" borderId="0" xfId="0" applyNumberFormat="1" applyFont="1"/>
    <xf numFmtId="49" fontId="0" fillId="0" borderId="0" xfId="0" applyNumberFormat="1"/>
    <xf numFmtId="166" fontId="2" fillId="0" borderId="0" xfId="0" applyNumberFormat="1" applyFont="1"/>
    <xf numFmtId="0" fontId="2" fillId="0" borderId="0" xfId="0" applyFont="1"/>
    <xf numFmtId="49" fontId="2" fillId="0" borderId="0" xfId="0" applyNumberFormat="1" applyFont="1" applyAlignment="1">
      <alignment horizontal="right"/>
    </xf>
    <xf numFmtId="43" fontId="9" fillId="0" borderId="0" xfId="1"/>
    <xf numFmtId="2" fontId="2" fillId="0" borderId="0" xfId="0" applyNumberFormat="1" applyFont="1"/>
  </cellXfs>
  <cellStyles count="5">
    <cellStyle name="Comma" xfId="1" builtinId="3"/>
    <cellStyle name="Normal" xfId="0" builtinId="0"/>
    <cellStyle name="Normal 3" xfId="2" xr:uid="{00000000-0005-0000-0000-000002000000}"/>
    <cellStyle name="Normal 9" xfId="3" xr:uid="{00000000-0005-0000-0000-000003000000}"/>
    <cellStyle name="Percent" xfId="4" builtinId="5"/>
  </cellStyles>
  <dxfs count="8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1" defaultTableStyle="TableStyleMedium2" defaultPivotStyle="PivotStyleLight16">
    <tableStyle name="Invisible" pivot="0" table="0" count="0" xr9:uid="{CA87097F-178A-465C-8EC9-938A0A88FC84}"/>
  </tableStyles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פשרויות בחירה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29"/>
  <sheetViews>
    <sheetView showGridLines="0" rightToLeft="1" workbookViewId="0">
      <selection activeCell="D17" sqref="D17"/>
    </sheetView>
  </sheetViews>
  <sheetFormatPr defaultRowHeight="14.25"/>
  <cols>
    <col min="1" max="1" width="29.5" bestFit="1" customWidth="1"/>
    <col min="2" max="2" width="11" customWidth="1"/>
    <col min="3" max="3" width="4.625" customWidth="1"/>
    <col min="4" max="4" width="67.5" customWidth="1"/>
    <col min="10" max="10" width="34.75" customWidth="1"/>
    <col min="11" max="11" width="25.875" customWidth="1"/>
    <col min="12" max="12" width="21.5" customWidth="1"/>
  </cols>
  <sheetData>
    <row r="1" spans="1:8" ht="18">
      <c r="A1" s="33" t="s">
        <v>135</v>
      </c>
      <c r="B1" s="34"/>
      <c r="C1" s="34"/>
      <c r="D1" s="34"/>
    </row>
    <row r="3" spans="1:8">
      <c r="A3" t="s">
        <v>136</v>
      </c>
      <c r="D3" s="102" t="s">
        <v>137</v>
      </c>
    </row>
    <row r="5" spans="1:8">
      <c r="A5" t="s">
        <v>138</v>
      </c>
      <c r="D5" s="102" t="s">
        <v>1168</v>
      </c>
    </row>
    <row r="7" spans="1:8">
      <c r="A7" t="s">
        <v>139</v>
      </c>
      <c r="D7" s="102" t="s">
        <v>1172</v>
      </c>
    </row>
    <row r="8" spans="1:8">
      <c r="D8" s="32"/>
      <c r="E8" s="32"/>
      <c r="F8" s="32"/>
      <c r="G8" s="32"/>
      <c r="H8" s="32"/>
    </row>
    <row r="9" spans="1:8">
      <c r="A9" t="s">
        <v>140</v>
      </c>
      <c r="D9" s="102">
        <v>2025</v>
      </c>
    </row>
    <row r="11" spans="1:8">
      <c r="A11" t="s">
        <v>141</v>
      </c>
      <c r="D11" s="102" t="s">
        <v>1212</v>
      </c>
    </row>
    <row r="13" spans="1:8">
      <c r="A13" t="s">
        <v>142</v>
      </c>
      <c r="D13" s="103">
        <f>IFERROR(VLOOKUP(D11,'File Name Info'!A35:B121,2,0),"תא מחושב")</f>
        <v>513452003</v>
      </c>
    </row>
    <row r="15" spans="1:8" ht="15">
      <c r="A15" s="19" t="s">
        <v>143</v>
      </c>
      <c r="D15" s="103" t="str">
        <f>IF(D5="לממונה",CONCATENATE(D13, "_",VLOOKUP(D3,Full_Type,2,0),"_",D7,VLOOKUP(D9,Full_Year,2,0),".xlxs"),IF(D5="לציבור",CONCATENATE(D13,"_",VLOOKUP(D3,Full_Type_Nostro,2,0),"_",VLOOKUP(D5,Full_File_Type,2,0),"_",D7,VLOOKUP(D9,Full_Year,2,0),".xlsx"),"שם קובץ לשמירה"))</f>
        <v>513452003_gm_0125.xlxs</v>
      </c>
    </row>
    <row r="16" spans="1:8" ht="15">
      <c r="A16" s="19"/>
      <c r="D16" s="32"/>
      <c r="E16" s="32"/>
      <c r="F16" s="32"/>
      <c r="G16" s="32"/>
      <c r="H16" s="32"/>
    </row>
    <row r="17" spans="1:8" ht="15">
      <c r="A17" s="19" t="s">
        <v>144</v>
      </c>
      <c r="B17" s="17" t="s">
        <v>145</v>
      </c>
      <c r="C17" s="17"/>
      <c r="D17" s="104"/>
    </row>
    <row r="18" spans="1:8">
      <c r="A18" s="15"/>
      <c r="D18" s="18"/>
      <c r="E18" s="18"/>
      <c r="F18" s="18"/>
      <c r="G18" s="18"/>
      <c r="H18" s="18"/>
    </row>
    <row r="19" spans="1:8">
      <c r="A19" s="15"/>
      <c r="B19" s="17" t="s">
        <v>146</v>
      </c>
      <c r="C19" s="17"/>
      <c r="D19" s="104"/>
    </row>
    <row r="20" spans="1:8">
      <c r="A20" s="15"/>
      <c r="D20" s="18"/>
      <c r="E20" s="18"/>
      <c r="F20" s="18"/>
      <c r="G20" s="18"/>
      <c r="H20" s="18"/>
    </row>
    <row r="21" spans="1:8">
      <c r="A21" s="15"/>
      <c r="B21" s="17" t="s">
        <v>147</v>
      </c>
      <c r="C21" s="17"/>
      <c r="D21" s="105"/>
    </row>
    <row r="22" spans="1:8">
      <c r="A22" s="15"/>
      <c r="B22" s="16"/>
      <c r="C22" s="16"/>
    </row>
    <row r="23" spans="1:8" ht="15">
      <c r="A23" s="19" t="s">
        <v>148</v>
      </c>
      <c r="D23" t="s">
        <v>149</v>
      </c>
    </row>
    <row r="25" spans="1:8">
      <c r="D25" s="1"/>
    </row>
    <row r="28" spans="1:8" ht="14.1" customHeight="1">
      <c r="A28" s="27"/>
      <c r="D28" s="28"/>
      <c r="E28" s="30"/>
      <c r="F28" s="30"/>
      <c r="G28" s="30"/>
      <c r="H28" s="30"/>
    </row>
    <row r="29" spans="1:8">
      <c r="D29" s="17"/>
      <c r="E29" s="17"/>
      <c r="F29" s="17"/>
      <c r="G29" s="17"/>
      <c r="H29" s="17"/>
    </row>
  </sheetData>
  <conditionalFormatting sqref="D3">
    <cfRule type="containsText" dxfId="7" priority="13" operator="containsText" text="Please fill in data">
      <formula>NOT(ISERROR(SEARCH("Please fill in data",D3)))</formula>
    </cfRule>
  </conditionalFormatting>
  <conditionalFormatting sqref="D5">
    <cfRule type="containsText" dxfId="6" priority="7" operator="containsText" text="Please fill in data">
      <formula>NOT(ISERROR(SEARCH("Please fill in data",D5)))</formula>
    </cfRule>
  </conditionalFormatting>
  <conditionalFormatting sqref="D7:D9">
    <cfRule type="containsText" dxfId="5" priority="5" operator="containsText" text="Please fill in data">
      <formula>NOT(ISERROR(SEARCH("Please fill in data",D7)))</formula>
    </cfRule>
  </conditionalFormatting>
  <conditionalFormatting sqref="D11">
    <cfRule type="containsText" dxfId="4" priority="4" operator="containsText" text="Please fill in data">
      <formula>NOT(ISERROR(SEARCH("Please fill in data",D11)))</formula>
    </cfRule>
  </conditionalFormatting>
  <conditionalFormatting sqref="D13">
    <cfRule type="containsText" dxfId="3" priority="3" operator="containsText" text="Please fill in data">
      <formula>NOT(ISERROR(SEARCH("Please fill in data",D13)))</formula>
    </cfRule>
  </conditionalFormatting>
  <conditionalFormatting sqref="D15:D17">
    <cfRule type="containsText" dxfId="2" priority="1" operator="containsText" text="Please fill in data">
      <formula>NOT(ISERROR(SEARCH("Please fill in data",D15)))</formula>
    </cfRule>
  </conditionalFormatting>
  <conditionalFormatting sqref="D19">
    <cfRule type="containsText" dxfId="1" priority="20" operator="containsText" text="Please fill in data">
      <formula>NOT(ISERROR(SEARCH("Please fill in data",D19)))</formula>
    </cfRule>
  </conditionalFormatting>
  <conditionalFormatting sqref="D21">
    <cfRule type="containsText" dxfId="0" priority="19" operator="containsText" text="Please fill in data">
      <formula>NOT(ISERROR(SEARCH("Please fill in data",D21)))</formula>
    </cfRule>
  </conditionalFormatting>
  <dataValidations count="5">
    <dataValidation type="list" allowBlank="1" showInputMessage="1" showErrorMessage="1" sqref="D3" xr:uid="{00000000-0002-0000-0000-000000000000}">
      <formula1>Type</formula1>
    </dataValidation>
    <dataValidation type="list" allowBlank="1" showInputMessage="1" showErrorMessage="1" sqref="D5" xr:uid="{00000000-0002-0000-0000-000001000000}">
      <formula1>File_Type</formula1>
    </dataValidation>
    <dataValidation type="list" allowBlank="1" showInputMessage="1" showErrorMessage="1" sqref="D7" xr:uid="{00000000-0002-0000-0000-000002000000}">
      <formula1>QTR</formula1>
    </dataValidation>
    <dataValidation type="list" allowBlank="1" showInputMessage="1" showErrorMessage="1" sqref="D9" xr:uid="{00000000-0002-0000-0000-000003000000}">
      <formula1>YEAR</formula1>
    </dataValidation>
    <dataValidation type="list" allowBlank="1" showInputMessage="1" showErrorMessage="1" sqref="D11" xr:uid="{00000000-0002-0000-0000-000004000000}">
      <formula1>Company_Name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Y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7" width="11.625" style="2" customWidth="1"/>
    <col min="28" max="28" width="9" style="2" customWidth="1"/>
    <col min="29" max="16384" width="9" style="2"/>
  </cols>
  <sheetData>
    <row r="1" spans="1:25" ht="66.75" customHeight="1">
      <c r="A1" s="21" t="s">
        <v>0</v>
      </c>
      <c r="B1" s="21" t="s">
        <v>1</v>
      </c>
      <c r="C1" s="21" t="s">
        <v>2</v>
      </c>
      <c r="D1" s="21" t="s">
        <v>107</v>
      </c>
      <c r="E1" s="21" t="s">
        <v>108</v>
      </c>
      <c r="F1" s="21" t="s">
        <v>3</v>
      </c>
      <c r="G1" s="21" t="s">
        <v>4</v>
      </c>
      <c r="H1" s="21" t="s">
        <v>109</v>
      </c>
      <c r="I1" s="21" t="s">
        <v>6</v>
      </c>
      <c r="J1" s="21" t="s">
        <v>7</v>
      </c>
      <c r="K1" s="21" t="s">
        <v>288</v>
      </c>
      <c r="L1" s="21" t="s">
        <v>8</v>
      </c>
      <c r="M1" s="21" t="s">
        <v>1086</v>
      </c>
      <c r="N1" s="21" t="s">
        <v>110</v>
      </c>
      <c r="O1" s="183" t="s">
        <v>1087</v>
      </c>
      <c r="P1" s="21" t="s">
        <v>86</v>
      </c>
      <c r="Q1" s="21" t="s">
        <v>11</v>
      </c>
      <c r="R1" s="171" t="s">
        <v>1088</v>
      </c>
      <c r="S1" s="21" t="s">
        <v>1089</v>
      </c>
      <c r="T1" s="21" t="s">
        <v>17</v>
      </c>
      <c r="U1" s="163" t="s">
        <v>18</v>
      </c>
      <c r="V1" s="171" t="s">
        <v>19</v>
      </c>
      <c r="W1" s="21" t="s">
        <v>20</v>
      </c>
      <c r="X1" s="167" t="s">
        <v>24</v>
      </c>
      <c r="Y1" s="167" t="s">
        <v>25</v>
      </c>
    </row>
    <row r="2" spans="1:25">
      <c r="A2" s="29">
        <v>891</v>
      </c>
      <c r="B2" s="22">
        <v>9957</v>
      </c>
      <c r="C2" s="22" t="s">
        <v>1706</v>
      </c>
      <c r="D2" s="22" t="s">
        <v>1707</v>
      </c>
      <c r="E2" s="20" t="s">
        <v>1271</v>
      </c>
      <c r="F2" s="22" t="s">
        <v>2130</v>
      </c>
      <c r="G2" s="22" t="s">
        <v>2131</v>
      </c>
      <c r="H2" s="20" t="s">
        <v>283</v>
      </c>
      <c r="I2" s="20" t="s">
        <v>30</v>
      </c>
      <c r="J2" s="20" t="s">
        <v>30</v>
      </c>
      <c r="K2" s="22" t="s">
        <v>289</v>
      </c>
      <c r="L2" s="20" t="s">
        <v>41</v>
      </c>
      <c r="M2" s="22" t="s">
        <v>2132</v>
      </c>
      <c r="N2" s="22" t="s">
        <v>404</v>
      </c>
      <c r="O2" s="184" t="s">
        <v>2133</v>
      </c>
      <c r="P2" s="22" t="s">
        <v>100</v>
      </c>
      <c r="Q2" s="20" t="s">
        <v>34</v>
      </c>
      <c r="R2" s="181">
        <v>8000</v>
      </c>
      <c r="S2" s="162">
        <v>0</v>
      </c>
      <c r="T2" s="161">
        <v>834</v>
      </c>
      <c r="U2" s="177">
        <v>1</v>
      </c>
      <c r="V2" s="178">
        <v>682.7</v>
      </c>
      <c r="W2" s="161">
        <v>5.694</v>
      </c>
      <c r="X2" s="176">
        <v>0.30669163844145098</v>
      </c>
      <c r="Y2" s="176">
        <v>3.7724435536329597E-5</v>
      </c>
    </row>
    <row r="3" spans="1:25">
      <c r="A3" s="22">
        <v>891</v>
      </c>
      <c r="B3" s="22">
        <v>9957</v>
      </c>
      <c r="C3" s="22" t="s">
        <v>1393</v>
      </c>
      <c r="D3" s="22" t="s">
        <v>1394</v>
      </c>
      <c r="E3" s="20" t="s">
        <v>1271</v>
      </c>
      <c r="F3" s="22" t="s">
        <v>2134</v>
      </c>
      <c r="G3" s="22" t="s">
        <v>2135</v>
      </c>
      <c r="H3" s="20" t="s">
        <v>283</v>
      </c>
      <c r="I3" s="20" t="s">
        <v>30</v>
      </c>
      <c r="J3" s="20" t="s">
        <v>30</v>
      </c>
      <c r="K3" s="22" t="s">
        <v>289</v>
      </c>
      <c r="L3" s="20" t="s">
        <v>31</v>
      </c>
      <c r="M3" s="22" t="s">
        <v>1396</v>
      </c>
      <c r="N3" s="22" t="s">
        <v>427</v>
      </c>
      <c r="O3" s="184" t="s">
        <v>2136</v>
      </c>
      <c r="P3" s="22" t="s">
        <v>100</v>
      </c>
      <c r="Q3" s="20" t="s">
        <v>34</v>
      </c>
      <c r="R3" s="181">
        <v>58000</v>
      </c>
      <c r="S3" s="162">
        <v>1</v>
      </c>
      <c r="T3" s="161">
        <v>357</v>
      </c>
      <c r="U3" s="177">
        <v>1</v>
      </c>
      <c r="V3" s="178">
        <v>3573</v>
      </c>
      <c r="W3" s="161">
        <v>12.756</v>
      </c>
      <c r="X3" s="176">
        <v>0.68707985365979796</v>
      </c>
      <c r="Y3" s="176">
        <v>8.4513877781014198E-5</v>
      </c>
    </row>
    <row r="4" spans="1:25">
      <c r="A4" s="22">
        <v>891</v>
      </c>
      <c r="B4" s="22">
        <v>9957</v>
      </c>
      <c r="C4" s="22" t="s">
        <v>2137</v>
      </c>
      <c r="D4" s="22" t="s">
        <v>2138</v>
      </c>
      <c r="E4" s="20" t="s">
        <v>1271</v>
      </c>
      <c r="F4" s="22" t="s">
        <v>2139</v>
      </c>
      <c r="G4" s="22" t="s">
        <v>2140</v>
      </c>
      <c r="H4" s="20" t="s">
        <v>283</v>
      </c>
      <c r="I4" s="20" t="s">
        <v>168</v>
      </c>
      <c r="J4" s="20" t="s">
        <v>30</v>
      </c>
      <c r="K4" s="22" t="s">
        <v>289</v>
      </c>
      <c r="L4" s="20" t="s">
        <v>41</v>
      </c>
      <c r="M4" s="22" t="s">
        <v>2141</v>
      </c>
      <c r="N4" s="22" t="s">
        <v>444</v>
      </c>
      <c r="O4" s="184" t="s">
        <v>2142</v>
      </c>
      <c r="P4" s="22" t="s">
        <v>100</v>
      </c>
      <c r="Q4" s="20" t="s">
        <v>34</v>
      </c>
      <c r="R4" s="181">
        <v>1415</v>
      </c>
      <c r="S4" s="162">
        <v>0</v>
      </c>
      <c r="T4" s="161">
        <v>2409</v>
      </c>
      <c r="U4" s="177">
        <v>1</v>
      </c>
      <c r="V4" s="178">
        <v>4.8</v>
      </c>
      <c r="W4" s="161">
        <v>0.11600000000000001</v>
      </c>
      <c r="X4" s="176">
        <v>6.2285078987511996E-3</v>
      </c>
      <c r="Y4" s="176">
        <v>7.6613417277372302E-7</v>
      </c>
    </row>
    <row r="5" spans="1:25">
      <c r="A5" s="22"/>
      <c r="B5" s="22"/>
      <c r="C5" s="22"/>
      <c r="D5" s="22"/>
      <c r="E5" s="20"/>
      <c r="F5" s="22"/>
      <c r="G5" s="22"/>
      <c r="H5" s="20"/>
      <c r="I5" s="20"/>
      <c r="J5" s="20"/>
      <c r="K5" s="22"/>
      <c r="L5" s="20"/>
      <c r="M5" s="22"/>
      <c r="N5" s="22"/>
      <c r="O5" s="22"/>
      <c r="P5" s="22"/>
      <c r="Q5" s="20"/>
      <c r="R5" s="20"/>
      <c r="S5" s="20"/>
      <c r="T5" s="22"/>
      <c r="U5" s="22"/>
      <c r="V5" s="22"/>
      <c r="W5" s="22"/>
      <c r="X5" s="22"/>
      <c r="Y5" s="22"/>
    </row>
    <row r="6" spans="1:25">
      <c r="A6" s="22"/>
      <c r="B6" s="22"/>
      <c r="C6" s="22"/>
      <c r="D6" s="22"/>
      <c r="E6" s="20"/>
      <c r="F6" s="22"/>
      <c r="G6" s="22"/>
      <c r="H6" s="20"/>
      <c r="I6" s="20"/>
      <c r="J6" s="20"/>
      <c r="K6" s="22"/>
      <c r="L6" s="20"/>
      <c r="M6" s="22"/>
      <c r="N6" s="22"/>
      <c r="O6" s="22"/>
      <c r="P6" s="22"/>
      <c r="Q6" s="20"/>
      <c r="R6" s="20"/>
      <c r="S6" s="20"/>
      <c r="T6" s="22"/>
      <c r="U6" s="22"/>
      <c r="V6" s="22"/>
      <c r="W6" s="22"/>
      <c r="X6" s="22"/>
      <c r="Y6" s="22"/>
    </row>
    <row r="7" spans="1:25">
      <c r="A7" s="22"/>
      <c r="B7" s="22"/>
      <c r="C7" s="22"/>
      <c r="D7" s="22"/>
      <c r="E7" s="20"/>
      <c r="F7" s="22"/>
      <c r="G7" s="22"/>
      <c r="H7" s="20"/>
      <c r="I7" s="20"/>
      <c r="J7" s="20"/>
      <c r="K7" s="22"/>
      <c r="L7" s="20"/>
      <c r="M7" s="22"/>
      <c r="N7" s="22"/>
      <c r="O7" s="22"/>
      <c r="P7" s="22"/>
      <c r="Q7" s="20"/>
      <c r="R7" s="20"/>
      <c r="S7" s="20"/>
      <c r="T7" s="22"/>
      <c r="U7" s="22"/>
      <c r="V7" s="22"/>
      <c r="W7" s="22"/>
      <c r="X7" s="22"/>
      <c r="Y7" s="22"/>
    </row>
    <row r="8" spans="1:25">
      <c r="A8" s="22"/>
      <c r="B8" s="22"/>
      <c r="C8" s="22"/>
      <c r="D8" s="22"/>
      <c r="E8" s="20"/>
      <c r="F8" s="22"/>
      <c r="G8" s="22"/>
      <c r="H8" s="20"/>
      <c r="I8" s="20"/>
      <c r="J8" s="20"/>
      <c r="K8" s="22"/>
      <c r="L8" s="20"/>
      <c r="M8" s="22"/>
      <c r="N8" s="22"/>
      <c r="O8" s="22"/>
      <c r="P8" s="22"/>
      <c r="Q8" s="20"/>
      <c r="R8" s="20"/>
      <c r="S8" s="20"/>
      <c r="T8" s="22"/>
      <c r="U8" s="22"/>
      <c r="V8" s="22"/>
      <c r="W8" s="22"/>
      <c r="X8" s="22"/>
      <c r="Y8" s="22"/>
    </row>
    <row r="9" spans="1:25">
      <c r="A9" s="22"/>
      <c r="B9" s="22"/>
      <c r="C9" s="22"/>
      <c r="D9" s="22"/>
      <c r="E9" s="20"/>
      <c r="F9" s="22"/>
      <c r="G9" s="22"/>
      <c r="H9" s="20"/>
      <c r="I9" s="20"/>
      <c r="J9" s="20"/>
      <c r="K9" s="22"/>
      <c r="L9" s="20"/>
      <c r="M9" s="22"/>
      <c r="N9" s="22"/>
      <c r="O9" s="22"/>
      <c r="P9" s="22"/>
      <c r="Q9" s="20"/>
      <c r="R9" s="20"/>
      <c r="S9" s="20"/>
      <c r="T9" s="22"/>
      <c r="U9" s="22"/>
      <c r="V9" s="22"/>
      <c r="W9" s="22"/>
      <c r="X9" s="22"/>
      <c r="Y9" s="22"/>
    </row>
    <row r="10" spans="1:25">
      <c r="A10" s="22"/>
      <c r="B10" s="22"/>
      <c r="C10" s="22"/>
      <c r="D10" s="22"/>
      <c r="E10" s="20"/>
      <c r="F10" s="22"/>
      <c r="G10" s="22"/>
      <c r="H10" s="20"/>
      <c r="I10" s="20"/>
      <c r="J10" s="20"/>
      <c r="K10" s="22"/>
      <c r="L10" s="20"/>
      <c r="M10" s="22"/>
      <c r="N10" s="22"/>
      <c r="O10" s="22"/>
      <c r="P10" s="22"/>
      <c r="Q10" s="20"/>
      <c r="R10" s="20"/>
      <c r="S10" s="20"/>
      <c r="T10" s="22"/>
      <c r="U10" s="22"/>
      <c r="V10" s="22"/>
      <c r="W10" s="22"/>
      <c r="X10" s="22"/>
      <c r="Y10" s="22"/>
    </row>
    <row r="11" spans="1:25">
      <c r="A11" s="29"/>
      <c r="B11" s="22"/>
      <c r="C11" s="22"/>
      <c r="D11" s="22"/>
      <c r="E11" s="20"/>
      <c r="F11" s="22"/>
      <c r="G11" s="22"/>
      <c r="H11" s="20"/>
      <c r="I11" s="20"/>
      <c r="J11" s="20"/>
      <c r="K11" s="22"/>
      <c r="L11" s="20"/>
      <c r="M11" s="22"/>
      <c r="N11" s="22"/>
      <c r="O11" s="22"/>
      <c r="P11" s="22"/>
      <c r="Q11" s="20"/>
      <c r="R11" s="20"/>
      <c r="S11" s="20"/>
      <c r="T11" s="22"/>
      <c r="U11" s="22"/>
      <c r="V11" s="22"/>
      <c r="W11" s="22"/>
      <c r="X11" s="22"/>
      <c r="Y11" s="22"/>
    </row>
    <row r="12" spans="1:25">
      <c r="A12" s="22"/>
      <c r="B12" s="22"/>
      <c r="C12" s="22"/>
      <c r="D12" s="22"/>
      <c r="E12" s="20"/>
      <c r="F12" s="22"/>
      <c r="G12" s="22"/>
      <c r="H12" s="20"/>
      <c r="I12" s="20"/>
      <c r="J12" s="20"/>
      <c r="K12" s="22"/>
      <c r="L12" s="20"/>
      <c r="M12" s="22"/>
      <c r="N12" s="22"/>
      <c r="O12" s="22"/>
      <c r="P12" s="22"/>
      <c r="Q12" s="20"/>
      <c r="R12" s="20"/>
      <c r="S12" s="20"/>
      <c r="T12" s="22"/>
      <c r="U12" s="22"/>
      <c r="V12" s="22"/>
      <c r="W12" s="22"/>
      <c r="X12" s="22"/>
      <c r="Y12" s="22"/>
    </row>
    <row r="13" spans="1:25">
      <c r="A13" s="22"/>
      <c r="B13" s="22"/>
      <c r="C13" s="22"/>
      <c r="D13" s="22"/>
      <c r="E13" s="20"/>
      <c r="F13" s="22"/>
      <c r="G13" s="22"/>
      <c r="H13" s="20"/>
      <c r="I13" s="20"/>
      <c r="J13" s="20"/>
      <c r="K13" s="22"/>
      <c r="L13" s="20"/>
      <c r="M13" s="22"/>
      <c r="N13" s="22"/>
      <c r="O13" s="22"/>
      <c r="P13" s="22"/>
      <c r="Q13" s="20"/>
      <c r="R13" s="20"/>
      <c r="S13" s="20"/>
      <c r="T13" s="22"/>
      <c r="U13" s="22"/>
      <c r="V13" s="22"/>
      <c r="W13" s="22"/>
      <c r="X13" s="22"/>
      <c r="Y13" s="22"/>
    </row>
    <row r="14" spans="1:25">
      <c r="A14" s="22"/>
      <c r="B14" s="22"/>
      <c r="C14" s="22"/>
      <c r="D14" s="22"/>
      <c r="E14" s="20"/>
      <c r="F14" s="22"/>
      <c r="G14" s="22"/>
      <c r="H14" s="20"/>
      <c r="I14" s="20"/>
      <c r="J14" s="20"/>
      <c r="K14" s="22"/>
      <c r="L14" s="20"/>
      <c r="M14" s="22"/>
      <c r="N14" s="22"/>
      <c r="O14" s="22"/>
      <c r="P14" s="22"/>
      <c r="Q14" s="20"/>
      <c r="R14" s="20"/>
      <c r="S14" s="20"/>
      <c r="T14" s="22"/>
      <c r="U14" s="22"/>
      <c r="V14" s="22"/>
      <c r="W14" s="22"/>
      <c r="X14" s="22"/>
      <c r="Y14" s="22"/>
    </row>
    <row r="15" spans="1:25">
      <c r="A15" s="22"/>
      <c r="B15" s="22"/>
      <c r="C15" s="22"/>
      <c r="D15" s="22"/>
      <c r="E15" s="20"/>
      <c r="F15" s="22"/>
      <c r="G15" s="22"/>
      <c r="H15" s="20"/>
      <c r="I15" s="20"/>
      <c r="J15" s="20"/>
      <c r="K15" s="22"/>
      <c r="L15" s="20"/>
      <c r="M15" s="22"/>
      <c r="N15" s="22"/>
      <c r="O15" s="22"/>
      <c r="P15" s="22"/>
      <c r="Q15" s="20"/>
      <c r="R15" s="20"/>
      <c r="S15" s="20"/>
      <c r="T15" s="22"/>
      <c r="U15" s="22"/>
      <c r="V15" s="22"/>
      <c r="W15" s="22"/>
      <c r="X15" s="22"/>
      <c r="Y15" s="22"/>
    </row>
    <row r="16" spans="1:25">
      <c r="A16" s="22"/>
      <c r="B16" s="22"/>
      <c r="C16" s="22"/>
      <c r="D16" s="22"/>
      <c r="E16" s="20"/>
      <c r="F16" s="22"/>
      <c r="G16" s="22"/>
      <c r="H16" s="20"/>
      <c r="I16" s="20"/>
      <c r="J16" s="20"/>
      <c r="K16" s="22"/>
      <c r="L16" s="20"/>
      <c r="M16" s="22"/>
      <c r="N16" s="22"/>
      <c r="O16" s="22"/>
      <c r="P16" s="22"/>
      <c r="Q16" s="20"/>
      <c r="R16" s="20"/>
      <c r="S16" s="20"/>
      <c r="T16" s="22"/>
      <c r="U16" s="22"/>
      <c r="V16" s="22"/>
      <c r="W16" s="22"/>
      <c r="X16" s="22"/>
      <c r="Y16" s="22"/>
    </row>
    <row r="17" spans="1:25">
      <c r="A17" s="22"/>
      <c r="B17" s="22"/>
      <c r="C17" s="22"/>
      <c r="D17" s="22"/>
      <c r="E17" s="20"/>
      <c r="F17" s="22"/>
      <c r="G17" s="22"/>
      <c r="H17" s="20"/>
      <c r="I17" s="20"/>
      <c r="J17" s="20"/>
      <c r="K17" s="22"/>
      <c r="L17" s="20"/>
      <c r="M17" s="22"/>
      <c r="N17" s="22"/>
      <c r="O17" s="22"/>
      <c r="P17" s="22"/>
      <c r="Q17" s="20"/>
      <c r="R17" s="20"/>
      <c r="S17" s="20"/>
      <c r="T17" s="22"/>
      <c r="U17" s="22"/>
      <c r="V17" s="22"/>
      <c r="W17" s="22"/>
      <c r="X17" s="22"/>
      <c r="Y17" s="22"/>
    </row>
    <row r="18" spans="1:25">
      <c r="A18" s="22"/>
      <c r="B18" s="22"/>
      <c r="C18" s="22"/>
      <c r="D18" s="22"/>
      <c r="E18" s="20"/>
      <c r="F18" s="22"/>
      <c r="G18" s="22"/>
      <c r="H18" s="20"/>
      <c r="I18" s="20"/>
      <c r="J18" s="20"/>
      <c r="K18" s="22"/>
      <c r="L18" s="20"/>
      <c r="M18" s="22"/>
      <c r="N18" s="22"/>
      <c r="O18" s="22"/>
      <c r="P18" s="22"/>
      <c r="Q18" s="20"/>
      <c r="R18" s="20"/>
      <c r="S18" s="20"/>
      <c r="T18" s="22"/>
      <c r="U18" s="22"/>
      <c r="V18" s="22"/>
      <c r="W18" s="22"/>
      <c r="X18" s="22"/>
      <c r="Y18" s="22"/>
    </row>
    <row r="19" spans="1:25">
      <c r="A19" s="22"/>
      <c r="B19" s="22"/>
      <c r="C19" s="22"/>
      <c r="D19" s="22"/>
      <c r="E19" s="20"/>
      <c r="F19" s="22"/>
      <c r="G19" s="22"/>
      <c r="H19" s="20"/>
      <c r="I19" s="20"/>
      <c r="J19" s="20"/>
      <c r="K19" s="22"/>
      <c r="L19" s="20"/>
      <c r="M19" s="22"/>
      <c r="N19" s="22"/>
      <c r="O19" s="22"/>
      <c r="P19" s="22"/>
      <c r="Q19" s="20"/>
      <c r="R19" s="20"/>
      <c r="S19" s="20"/>
      <c r="T19" s="22"/>
      <c r="U19" s="22"/>
      <c r="V19" s="22"/>
      <c r="W19" s="22"/>
      <c r="X19" s="22"/>
      <c r="Y19" s="22"/>
    </row>
    <row r="20" spans="1:25">
      <c r="E20" s="20"/>
      <c r="H20" s="20"/>
      <c r="I20" s="20"/>
      <c r="J20" s="20"/>
      <c r="K20" s="22"/>
      <c r="L20" s="20"/>
      <c r="N20" s="22"/>
      <c r="P20" s="22"/>
    </row>
    <row r="21" spans="1:25">
      <c r="H21" s="4"/>
      <c r="L21" s="4"/>
    </row>
    <row r="22" spans="1:25">
      <c r="L22" s="4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X30"/>
  <sheetViews>
    <sheetView rightToLeft="1" topLeftCell="G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5" width="11.625" style="2" customWidth="1"/>
    <col min="26" max="26" width="9" style="2" customWidth="1"/>
    <col min="27" max="16384" width="9" style="2"/>
  </cols>
  <sheetData>
    <row r="1" spans="1:24" ht="66.75" customHeight="1">
      <c r="A1" s="21" t="s">
        <v>0</v>
      </c>
      <c r="B1" s="21" t="s">
        <v>1</v>
      </c>
      <c r="C1" s="21" t="s">
        <v>2</v>
      </c>
      <c r="D1" s="21" t="s">
        <v>107</v>
      </c>
      <c r="E1" s="21" t="s">
        <v>108</v>
      </c>
      <c r="F1" s="21" t="s">
        <v>3</v>
      </c>
      <c r="G1" s="21" t="s">
        <v>4</v>
      </c>
      <c r="H1" s="21" t="s">
        <v>109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110</v>
      </c>
      <c r="N1" s="21" t="s">
        <v>133</v>
      </c>
      <c r="O1" s="21" t="s">
        <v>1087</v>
      </c>
      <c r="P1" s="21" t="s">
        <v>86</v>
      </c>
      <c r="Q1" s="21" t="s">
        <v>11</v>
      </c>
      <c r="R1" s="21" t="s">
        <v>1088</v>
      </c>
      <c r="S1" s="21" t="s">
        <v>17</v>
      </c>
      <c r="T1" s="21" t="s">
        <v>18</v>
      </c>
      <c r="U1" s="21" t="s">
        <v>19</v>
      </c>
      <c r="V1" s="21" t="s">
        <v>20</v>
      </c>
      <c r="W1" s="21" t="s">
        <v>24</v>
      </c>
      <c r="X1" s="21" t="s">
        <v>25</v>
      </c>
    </row>
    <row r="2" spans="1:24">
      <c r="A2" s="22"/>
      <c r="B2" s="22"/>
      <c r="C2" s="22"/>
      <c r="D2" s="22"/>
      <c r="E2" s="20"/>
      <c r="F2" s="22"/>
      <c r="G2" s="22"/>
      <c r="H2" s="20"/>
      <c r="I2" s="22"/>
      <c r="J2" s="20"/>
      <c r="K2" s="20"/>
      <c r="L2" s="20"/>
      <c r="M2" s="22"/>
      <c r="N2" s="22"/>
      <c r="O2" s="22"/>
      <c r="P2" s="22"/>
      <c r="Q2" s="20"/>
      <c r="R2" s="20"/>
      <c r="S2" s="22"/>
      <c r="T2" s="22"/>
      <c r="U2" s="22"/>
      <c r="V2" s="22"/>
      <c r="W2" s="22"/>
      <c r="X2" s="22"/>
    </row>
    <row r="3" spans="1:24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0"/>
      <c r="M3" s="22"/>
      <c r="N3" s="22"/>
      <c r="O3" s="22"/>
      <c r="P3" s="22"/>
      <c r="Q3" s="20"/>
      <c r="R3" s="20"/>
      <c r="S3" s="22"/>
      <c r="T3" s="22"/>
      <c r="U3" s="22"/>
      <c r="V3" s="22"/>
      <c r="W3" s="22"/>
      <c r="X3" s="22"/>
    </row>
    <row r="4" spans="1:24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0"/>
      <c r="M4" s="22"/>
      <c r="N4" s="22"/>
      <c r="O4" s="22"/>
      <c r="P4" s="22"/>
      <c r="Q4" s="20"/>
      <c r="R4" s="20"/>
      <c r="S4" s="22"/>
      <c r="T4" s="22"/>
      <c r="U4" s="22"/>
      <c r="V4" s="22"/>
      <c r="W4" s="22"/>
      <c r="X4" s="22"/>
    </row>
    <row r="5" spans="1:24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0"/>
      <c r="M5" s="22"/>
      <c r="N5" s="22"/>
      <c r="O5" s="22"/>
      <c r="P5" s="22"/>
      <c r="Q5" s="20"/>
      <c r="R5" s="20"/>
      <c r="S5" s="22"/>
      <c r="T5" s="22"/>
      <c r="U5" s="22"/>
      <c r="V5" s="22"/>
      <c r="W5" s="22"/>
      <c r="X5" s="22"/>
    </row>
    <row r="6" spans="1:24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0"/>
      <c r="M6" s="22"/>
      <c r="N6" s="22"/>
      <c r="O6" s="22"/>
      <c r="P6" s="22"/>
      <c r="Q6" s="20"/>
      <c r="R6" s="20"/>
      <c r="S6" s="22"/>
      <c r="T6" s="22"/>
      <c r="U6" s="22"/>
      <c r="V6" s="22"/>
      <c r="W6" s="22"/>
      <c r="X6" s="22"/>
    </row>
    <row r="7" spans="1:24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0"/>
      <c r="M7" s="22"/>
      <c r="N7" s="22"/>
      <c r="O7" s="22"/>
      <c r="P7" s="22"/>
      <c r="Q7" s="20"/>
      <c r="R7" s="20"/>
      <c r="S7" s="22"/>
      <c r="T7" s="22"/>
      <c r="U7" s="22"/>
      <c r="V7" s="22"/>
      <c r="W7" s="22"/>
      <c r="X7" s="22"/>
    </row>
    <row r="8" spans="1:24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0"/>
      <c r="M8" s="22"/>
      <c r="N8" s="22"/>
      <c r="O8" s="22"/>
      <c r="P8" s="22"/>
      <c r="Q8" s="20"/>
      <c r="R8" s="20"/>
      <c r="S8" s="22"/>
      <c r="T8" s="22"/>
      <c r="U8" s="22"/>
      <c r="V8" s="22"/>
      <c r="W8" s="22"/>
      <c r="X8" s="22"/>
    </row>
    <row r="9" spans="1:24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0"/>
      <c r="M9" s="22"/>
      <c r="N9" s="22"/>
      <c r="O9" s="22"/>
      <c r="P9" s="22"/>
      <c r="Q9" s="20"/>
      <c r="R9" s="20"/>
      <c r="S9" s="22"/>
      <c r="T9" s="22"/>
      <c r="U9" s="22"/>
      <c r="V9" s="22"/>
      <c r="W9" s="22"/>
      <c r="X9" s="22"/>
    </row>
    <row r="10" spans="1:24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0"/>
      <c r="M10" s="22"/>
      <c r="N10" s="22"/>
      <c r="O10" s="22"/>
      <c r="P10" s="22"/>
      <c r="Q10" s="20"/>
      <c r="R10" s="20"/>
      <c r="S10" s="22"/>
      <c r="T10" s="22"/>
      <c r="U10" s="22"/>
      <c r="V10" s="22"/>
      <c r="W10" s="22"/>
      <c r="X10" s="22"/>
    </row>
    <row r="11" spans="1:24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0"/>
      <c r="M11" s="22"/>
      <c r="N11" s="22"/>
      <c r="O11" s="22"/>
      <c r="P11" s="22"/>
      <c r="Q11" s="20"/>
      <c r="R11" s="20"/>
      <c r="S11" s="22"/>
      <c r="T11" s="22"/>
      <c r="U11" s="22"/>
      <c r="V11" s="22"/>
      <c r="W11" s="22"/>
      <c r="X11" s="22"/>
    </row>
    <row r="12" spans="1:24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0"/>
      <c r="M12" s="22"/>
      <c r="N12" s="22"/>
      <c r="O12" s="22"/>
      <c r="P12" s="22"/>
      <c r="Q12" s="20"/>
      <c r="R12" s="20"/>
      <c r="S12" s="22"/>
      <c r="T12" s="22"/>
      <c r="U12" s="22"/>
      <c r="V12" s="22"/>
      <c r="W12" s="22"/>
      <c r="X12" s="22"/>
    </row>
    <row r="13" spans="1:24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0"/>
      <c r="M13" s="22"/>
      <c r="N13" s="22"/>
      <c r="O13" s="22"/>
      <c r="P13" s="22"/>
      <c r="Q13" s="20"/>
      <c r="R13" s="20"/>
      <c r="S13" s="22"/>
      <c r="T13" s="22"/>
      <c r="U13" s="22"/>
      <c r="V13" s="22"/>
      <c r="W13" s="22"/>
      <c r="X13" s="22"/>
    </row>
    <row r="14" spans="1:24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0"/>
      <c r="M14" s="22"/>
      <c r="N14" s="22"/>
      <c r="O14" s="22"/>
      <c r="P14" s="22"/>
      <c r="Q14" s="20"/>
      <c r="R14" s="20"/>
      <c r="S14" s="22"/>
      <c r="T14" s="22"/>
      <c r="U14" s="22"/>
      <c r="V14" s="22"/>
      <c r="W14" s="22"/>
      <c r="X14" s="22"/>
    </row>
    <row r="15" spans="1:24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0"/>
      <c r="M15" s="22"/>
      <c r="N15" s="22"/>
      <c r="O15" s="22"/>
      <c r="P15" s="22"/>
      <c r="Q15" s="20"/>
      <c r="R15" s="20"/>
      <c r="S15" s="22"/>
      <c r="T15" s="22"/>
      <c r="U15" s="22"/>
      <c r="V15" s="22"/>
      <c r="W15" s="22"/>
      <c r="X15" s="22"/>
    </row>
    <row r="16" spans="1:24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0"/>
      <c r="M16" s="22"/>
      <c r="N16" s="22"/>
      <c r="O16" s="22"/>
      <c r="P16" s="22"/>
      <c r="Q16" s="20"/>
      <c r="R16" s="20"/>
      <c r="S16" s="22"/>
      <c r="T16" s="22"/>
      <c r="U16" s="22"/>
      <c r="V16" s="22"/>
      <c r="W16" s="22"/>
      <c r="X16" s="22"/>
    </row>
    <row r="17" spans="1:24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0"/>
      <c r="M17" s="22"/>
      <c r="N17" s="22"/>
      <c r="O17" s="22"/>
      <c r="P17" s="22"/>
      <c r="Q17" s="20"/>
      <c r="R17" s="20"/>
      <c r="S17" s="22"/>
      <c r="T17" s="22"/>
      <c r="U17" s="22"/>
      <c r="V17" s="22"/>
      <c r="W17" s="22"/>
      <c r="X17" s="22"/>
    </row>
    <row r="18" spans="1:24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0"/>
      <c r="M18" s="22"/>
      <c r="N18" s="22"/>
      <c r="O18" s="22"/>
      <c r="P18" s="22"/>
      <c r="Q18" s="20"/>
      <c r="R18" s="20"/>
      <c r="S18" s="22"/>
      <c r="T18" s="22"/>
      <c r="U18" s="22"/>
      <c r="V18" s="22"/>
      <c r="W18" s="22"/>
      <c r="X18" s="22"/>
    </row>
    <row r="19" spans="1:24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0"/>
      <c r="M19" s="22"/>
      <c r="N19" s="22"/>
      <c r="O19" s="22"/>
      <c r="P19" s="22"/>
      <c r="Q19" s="20"/>
      <c r="R19" s="20"/>
      <c r="S19" s="22"/>
      <c r="T19" s="22"/>
      <c r="U19" s="22"/>
      <c r="V19" s="22"/>
      <c r="W19" s="22"/>
      <c r="X19" s="22"/>
    </row>
    <row r="20" spans="1:24">
      <c r="E20" s="20"/>
      <c r="H20" s="20"/>
      <c r="I20" s="22"/>
      <c r="J20" s="20"/>
      <c r="K20" s="20"/>
      <c r="L20" s="20"/>
      <c r="M20" s="22"/>
      <c r="P20" s="22"/>
    </row>
    <row r="21" spans="1:24">
      <c r="H21" s="4"/>
      <c r="L21" s="4"/>
    </row>
    <row r="22" spans="1:24">
      <c r="L22" s="4"/>
    </row>
    <row r="30" spans="1:24">
      <c r="H30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T22"/>
  <sheetViews>
    <sheetView rightToLeft="1" zoomScale="70" zoomScaleNormal="70" workbookViewId="0">
      <selection activeCell="L13" sqref="L13"/>
    </sheetView>
  </sheetViews>
  <sheetFormatPr defaultColWidth="9" defaultRowHeight="14.25"/>
  <cols>
    <col min="1" max="4" width="11.625" style="2" customWidth="1"/>
    <col min="5" max="5" width="11.625" style="4" customWidth="1"/>
    <col min="6" max="6" width="20.5" style="2" customWidth="1"/>
    <col min="7" max="20" width="11.625" style="2" customWidth="1"/>
    <col min="21" max="21" width="9" style="2" customWidth="1"/>
    <col min="22" max="16384" width="9" style="2"/>
  </cols>
  <sheetData>
    <row r="1" spans="1:20" ht="66.75" customHeight="1">
      <c r="A1" s="21" t="s">
        <v>0</v>
      </c>
      <c r="B1" s="21" t="s">
        <v>1</v>
      </c>
      <c r="C1" s="21" t="s">
        <v>2</v>
      </c>
      <c r="D1" s="21" t="s">
        <v>107</v>
      </c>
      <c r="E1" s="21" t="s">
        <v>108</v>
      </c>
      <c r="F1" s="21" t="s">
        <v>3</v>
      </c>
      <c r="G1" s="21" t="s">
        <v>4</v>
      </c>
      <c r="H1" s="21" t="s">
        <v>109</v>
      </c>
      <c r="I1" s="21" t="s">
        <v>6</v>
      </c>
      <c r="J1" s="21" t="s">
        <v>7</v>
      </c>
      <c r="K1" s="21" t="s">
        <v>8</v>
      </c>
      <c r="L1" s="21" t="s">
        <v>133</v>
      </c>
      <c r="M1" s="21" t="s">
        <v>86</v>
      </c>
      <c r="N1" s="21" t="s">
        <v>11</v>
      </c>
      <c r="O1" s="21" t="s">
        <v>17</v>
      </c>
      <c r="P1" s="163" t="s">
        <v>18</v>
      </c>
      <c r="Q1" s="171" t="s">
        <v>19</v>
      </c>
      <c r="R1" s="21" t="s">
        <v>20</v>
      </c>
      <c r="S1" s="167" t="s">
        <v>24</v>
      </c>
      <c r="T1" s="167" t="s">
        <v>25</v>
      </c>
    </row>
    <row r="2" spans="1:20">
      <c r="A2" s="22">
        <v>891</v>
      </c>
      <c r="B2" s="22">
        <v>9957</v>
      </c>
      <c r="C2" s="2" t="s">
        <v>2124</v>
      </c>
      <c r="D2" s="2" t="s">
        <v>2125</v>
      </c>
      <c r="E2" s="20" t="s">
        <v>33</v>
      </c>
      <c r="F2" s="22" t="s">
        <v>2126</v>
      </c>
      <c r="G2" s="22" t="s">
        <v>2127</v>
      </c>
      <c r="H2" s="20" t="s">
        <v>276</v>
      </c>
      <c r="I2" s="20" t="s">
        <v>168</v>
      </c>
      <c r="J2" s="20" t="s">
        <v>187</v>
      </c>
      <c r="K2" s="20" t="s">
        <v>324</v>
      </c>
      <c r="L2" s="22" t="s">
        <v>712</v>
      </c>
      <c r="M2" s="22" t="s">
        <v>100</v>
      </c>
      <c r="N2" s="20" t="s">
        <v>1147</v>
      </c>
      <c r="O2" s="161">
        <v>14</v>
      </c>
      <c r="P2" s="177">
        <v>3.718</v>
      </c>
      <c r="Q2" s="178">
        <v>5653.25</v>
      </c>
      <c r="R2" s="161">
        <v>-89.799000000000007</v>
      </c>
      <c r="S2" s="176">
        <v>1.52931678591783</v>
      </c>
      <c r="T2" s="176">
        <v>-5.9497439074161697E-4</v>
      </c>
    </row>
    <row r="3" spans="1:20">
      <c r="A3" s="22">
        <v>891</v>
      </c>
      <c r="B3" s="22">
        <v>9957</v>
      </c>
      <c r="C3" s="2" t="s">
        <v>2124</v>
      </c>
      <c r="D3" s="2" t="s">
        <v>2125</v>
      </c>
      <c r="E3" s="20" t="s">
        <v>33</v>
      </c>
      <c r="F3" s="22" t="s">
        <v>2128</v>
      </c>
      <c r="G3" s="22" t="s">
        <v>2129</v>
      </c>
      <c r="H3" s="20" t="s">
        <v>276</v>
      </c>
      <c r="I3" s="20" t="s">
        <v>168</v>
      </c>
      <c r="J3" s="20" t="s">
        <v>187</v>
      </c>
      <c r="K3" s="20" t="s">
        <v>322</v>
      </c>
      <c r="L3" s="22" t="s">
        <v>716</v>
      </c>
      <c r="M3" s="22" t="s">
        <v>100</v>
      </c>
      <c r="N3" s="20" t="s">
        <v>1147</v>
      </c>
      <c r="O3" s="161">
        <v>5</v>
      </c>
      <c r="P3" s="177">
        <v>3.718</v>
      </c>
      <c r="Q3" s="178">
        <v>114.125</v>
      </c>
      <c r="R3" s="161">
        <v>31.081</v>
      </c>
      <c r="S3" s="176">
        <v>-0.52931678591783105</v>
      </c>
      <c r="T3" s="176">
        <v>2.0592851337976001E-4</v>
      </c>
    </row>
    <row r="4" spans="1:20">
      <c r="A4" s="22"/>
      <c r="B4" s="22"/>
      <c r="E4" s="20"/>
      <c r="F4" s="22"/>
      <c r="G4" s="22"/>
      <c r="H4" s="20"/>
      <c r="I4" s="20"/>
      <c r="J4" s="20"/>
      <c r="K4" s="20"/>
      <c r="L4" s="22"/>
      <c r="M4" s="22"/>
      <c r="N4" s="20"/>
      <c r="O4" s="22"/>
      <c r="P4" s="22"/>
      <c r="Q4" s="22"/>
      <c r="R4" s="22"/>
      <c r="S4" s="22"/>
      <c r="T4" s="22"/>
    </row>
    <row r="5" spans="1:20">
      <c r="A5" s="22"/>
      <c r="B5" s="22"/>
      <c r="E5" s="20"/>
      <c r="F5" s="22"/>
      <c r="G5" s="22"/>
      <c r="H5" s="20"/>
      <c r="I5" s="20"/>
      <c r="J5" s="20"/>
      <c r="K5" s="20"/>
      <c r="L5" s="22"/>
      <c r="M5" s="22"/>
      <c r="N5" s="20"/>
      <c r="O5" s="22"/>
      <c r="P5" s="22"/>
      <c r="Q5" s="22"/>
      <c r="R5" s="22"/>
      <c r="S5" s="22"/>
      <c r="T5" s="22"/>
    </row>
    <row r="6" spans="1:20">
      <c r="A6" s="22"/>
      <c r="B6" s="22"/>
      <c r="E6" s="20"/>
      <c r="F6" s="22"/>
      <c r="G6" s="22"/>
      <c r="H6" s="20"/>
      <c r="I6" s="20"/>
      <c r="J6" s="20"/>
      <c r="K6" s="20"/>
      <c r="L6" s="22"/>
      <c r="M6" s="22"/>
      <c r="N6" s="20"/>
      <c r="O6" s="22"/>
      <c r="P6" s="22"/>
      <c r="Q6" s="22"/>
      <c r="R6" s="22"/>
      <c r="S6" s="22"/>
      <c r="T6" s="22"/>
    </row>
    <row r="7" spans="1:20">
      <c r="A7" s="22"/>
      <c r="B7" s="22"/>
      <c r="E7" s="20"/>
      <c r="F7" s="22"/>
      <c r="G7" s="22"/>
      <c r="H7" s="20"/>
      <c r="I7" s="20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</row>
    <row r="8" spans="1:20">
      <c r="A8" s="22"/>
      <c r="B8" s="22"/>
      <c r="E8" s="20"/>
      <c r="F8" s="22"/>
      <c r="G8" s="22"/>
      <c r="H8" s="20"/>
      <c r="I8" s="20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</row>
    <row r="9" spans="1:20">
      <c r="A9" s="22"/>
      <c r="B9" s="22"/>
      <c r="E9" s="20"/>
      <c r="F9" s="22"/>
      <c r="G9" s="22"/>
      <c r="H9" s="20"/>
      <c r="I9" s="20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</row>
    <row r="10" spans="1:20">
      <c r="A10" s="22"/>
      <c r="B10" s="22"/>
      <c r="E10" s="20"/>
      <c r="F10" s="22"/>
      <c r="G10" s="22"/>
      <c r="H10" s="20"/>
      <c r="I10" s="20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</row>
    <row r="11" spans="1:20">
      <c r="A11" s="22"/>
      <c r="B11" s="22"/>
      <c r="E11" s="20"/>
      <c r="F11" s="22"/>
      <c r="G11" s="22"/>
      <c r="H11" s="20"/>
      <c r="I11" s="20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</row>
    <row r="12" spans="1:20">
      <c r="A12" s="22"/>
      <c r="B12" s="22"/>
      <c r="E12" s="20"/>
      <c r="F12" s="22"/>
      <c r="G12" s="22"/>
      <c r="H12" s="20"/>
      <c r="I12" s="20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</row>
    <row r="13" spans="1:20">
      <c r="A13" s="22"/>
      <c r="B13" s="22"/>
      <c r="E13" s="20"/>
      <c r="F13" s="22"/>
      <c r="G13" s="22"/>
      <c r="H13" s="20"/>
      <c r="I13" s="20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</row>
    <row r="14" spans="1:20">
      <c r="A14" s="22"/>
      <c r="B14" s="22"/>
      <c r="E14" s="20"/>
      <c r="F14" s="22"/>
      <c r="G14" s="22"/>
      <c r="H14" s="20"/>
      <c r="I14" s="20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</row>
    <row r="15" spans="1:20">
      <c r="A15" s="22"/>
      <c r="B15" s="22"/>
      <c r="E15" s="20"/>
      <c r="F15" s="22"/>
      <c r="G15" s="22"/>
      <c r="H15" s="20"/>
      <c r="I15" s="20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</row>
    <row r="16" spans="1:20">
      <c r="A16" s="22"/>
      <c r="B16" s="22"/>
      <c r="E16" s="20"/>
      <c r="F16" s="22"/>
      <c r="G16" s="22"/>
      <c r="H16" s="20"/>
      <c r="I16" s="20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</row>
    <row r="17" spans="1:20">
      <c r="A17" s="22"/>
      <c r="B17" s="22"/>
      <c r="E17" s="20"/>
      <c r="F17" s="22"/>
      <c r="G17" s="22"/>
      <c r="H17" s="20"/>
      <c r="I17" s="20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</row>
    <row r="18" spans="1:20">
      <c r="A18" s="22"/>
      <c r="B18" s="22"/>
      <c r="E18" s="20"/>
      <c r="F18" s="22"/>
      <c r="G18" s="22"/>
      <c r="H18" s="20"/>
      <c r="I18" s="20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</row>
    <row r="19" spans="1:20">
      <c r="A19" s="22"/>
      <c r="B19" s="22"/>
      <c r="E19" s="20"/>
      <c r="F19" s="22"/>
      <c r="G19" s="22"/>
      <c r="H19" s="20"/>
      <c r="I19" s="20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</row>
    <row r="20" spans="1:20">
      <c r="E20" s="20"/>
      <c r="H20" s="20"/>
      <c r="J20" s="20"/>
      <c r="K20" s="20"/>
      <c r="L20" s="22"/>
      <c r="M20" s="22"/>
    </row>
    <row r="21" spans="1:20">
      <c r="H21" s="4"/>
      <c r="K21" s="4"/>
    </row>
    <row r="22" spans="1:20">
      <c r="K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B22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1.625" style="146" customWidth="1"/>
    <col min="18" max="28" width="11.625" style="2" customWidth="1"/>
    <col min="29" max="29" width="9" style="2" customWidth="1"/>
    <col min="30" max="16384" width="9" style="2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107</v>
      </c>
      <c r="E1" s="21" t="s">
        <v>108</v>
      </c>
      <c r="F1" s="21" t="s">
        <v>3</v>
      </c>
      <c r="G1" s="21" t="s">
        <v>4</v>
      </c>
      <c r="H1" s="21" t="s">
        <v>109</v>
      </c>
      <c r="I1" s="21" t="s">
        <v>5</v>
      </c>
      <c r="J1" s="21" t="s">
        <v>6</v>
      </c>
      <c r="K1" s="21" t="s">
        <v>7</v>
      </c>
      <c r="L1" s="21" t="s">
        <v>288</v>
      </c>
      <c r="M1" s="21" t="s">
        <v>8</v>
      </c>
      <c r="N1" s="21" t="s">
        <v>133</v>
      </c>
      <c r="O1" s="21" t="s">
        <v>86</v>
      </c>
      <c r="P1" s="21" t="s">
        <v>12</v>
      </c>
      <c r="Q1" s="144" t="s">
        <v>14</v>
      </c>
      <c r="R1" s="21" t="s">
        <v>15</v>
      </c>
      <c r="S1" s="21" t="s">
        <v>9</v>
      </c>
      <c r="T1" s="21" t="s">
        <v>10</v>
      </c>
      <c r="U1" s="21" t="s">
        <v>134</v>
      </c>
      <c r="V1" s="21" t="s">
        <v>11</v>
      </c>
      <c r="W1" s="21" t="s">
        <v>17</v>
      </c>
      <c r="X1" s="21" t="s">
        <v>18</v>
      </c>
      <c r="Y1" s="21" t="s">
        <v>19</v>
      </c>
      <c r="Z1" s="21" t="s">
        <v>20</v>
      </c>
      <c r="AA1" s="21" t="s">
        <v>24</v>
      </c>
      <c r="AB1" s="21" t="s">
        <v>25</v>
      </c>
    </row>
    <row r="2" spans="1:28">
      <c r="A2" s="22"/>
      <c r="B2" s="22"/>
      <c r="C2" s="22"/>
      <c r="D2" s="22"/>
      <c r="E2" s="20"/>
      <c r="F2" s="22"/>
      <c r="G2" s="22"/>
      <c r="H2" s="20"/>
      <c r="I2" s="22"/>
      <c r="J2" s="20"/>
      <c r="K2" s="20"/>
      <c r="L2" s="22"/>
      <c r="M2" s="20"/>
      <c r="N2" s="22"/>
      <c r="O2" s="22"/>
      <c r="P2" s="22"/>
      <c r="Q2" s="149"/>
      <c r="R2" s="22"/>
      <c r="S2" s="22"/>
      <c r="T2" s="22"/>
      <c r="U2" s="22"/>
      <c r="V2" s="20"/>
      <c r="W2" s="22"/>
      <c r="X2" s="22"/>
      <c r="Y2" s="22"/>
      <c r="Z2" s="22"/>
      <c r="AA2" s="22"/>
      <c r="AB2" s="22"/>
    </row>
    <row r="3" spans="1:28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2"/>
      <c r="M3" s="20"/>
      <c r="N3" s="22"/>
      <c r="O3" s="22"/>
      <c r="P3" s="22"/>
      <c r="Q3" s="149"/>
      <c r="R3" s="22"/>
      <c r="S3" s="22"/>
      <c r="T3" s="22"/>
      <c r="U3" s="22"/>
      <c r="V3" s="20"/>
      <c r="W3" s="22"/>
      <c r="X3" s="22"/>
      <c r="Y3" s="22"/>
      <c r="Z3" s="22"/>
      <c r="AA3" s="22"/>
      <c r="AB3" s="22"/>
    </row>
    <row r="4" spans="1:28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0"/>
      <c r="N4" s="22"/>
      <c r="O4" s="22"/>
      <c r="P4" s="22"/>
      <c r="Q4" s="149"/>
      <c r="R4" s="22"/>
      <c r="S4" s="22"/>
      <c r="T4" s="22"/>
      <c r="U4" s="22"/>
      <c r="V4" s="20"/>
      <c r="W4" s="22"/>
      <c r="X4" s="22"/>
      <c r="Y4" s="22"/>
      <c r="Z4" s="22"/>
      <c r="AA4" s="22"/>
      <c r="AB4" s="22"/>
    </row>
    <row r="5" spans="1:28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0"/>
      <c r="N5" s="22"/>
      <c r="O5" s="22"/>
      <c r="P5" s="22"/>
      <c r="Q5" s="149"/>
      <c r="R5" s="22"/>
      <c r="S5" s="22"/>
      <c r="T5" s="22"/>
      <c r="U5" s="22"/>
      <c r="V5" s="20"/>
      <c r="W5" s="22"/>
      <c r="X5" s="22"/>
      <c r="Y5" s="22"/>
      <c r="Z5" s="22"/>
      <c r="AA5" s="22"/>
      <c r="AB5" s="22"/>
    </row>
    <row r="6" spans="1:28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0"/>
      <c r="N6" s="22"/>
      <c r="O6" s="22"/>
      <c r="P6" s="22"/>
      <c r="Q6" s="149"/>
      <c r="R6" s="22"/>
      <c r="S6" s="22"/>
      <c r="T6" s="22"/>
      <c r="U6" s="22"/>
      <c r="V6" s="20"/>
      <c r="W6" s="22"/>
      <c r="X6" s="22"/>
      <c r="Y6" s="22"/>
      <c r="Z6" s="22"/>
      <c r="AA6" s="22"/>
      <c r="AB6" s="22"/>
    </row>
    <row r="7" spans="1:28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0"/>
      <c r="N7" s="22"/>
      <c r="O7" s="22"/>
      <c r="P7" s="22"/>
      <c r="Q7" s="149"/>
      <c r="R7" s="22"/>
      <c r="S7" s="22"/>
      <c r="T7" s="22"/>
      <c r="U7" s="22"/>
      <c r="V7" s="20"/>
      <c r="W7" s="22"/>
      <c r="X7" s="22"/>
      <c r="Y7" s="22"/>
      <c r="Z7" s="22"/>
      <c r="AA7" s="22"/>
      <c r="AB7" s="22"/>
    </row>
    <row r="8" spans="1:28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0"/>
      <c r="N8" s="22"/>
      <c r="O8" s="22"/>
      <c r="P8" s="22"/>
      <c r="Q8" s="149"/>
      <c r="R8" s="22"/>
      <c r="S8" s="22"/>
      <c r="T8" s="22"/>
      <c r="U8" s="22"/>
      <c r="V8" s="20"/>
      <c r="W8" s="22"/>
      <c r="X8" s="22"/>
      <c r="Y8" s="22"/>
      <c r="Z8" s="22"/>
      <c r="AA8" s="22"/>
      <c r="AB8" s="22"/>
    </row>
    <row r="9" spans="1:28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0"/>
      <c r="N9" s="22"/>
      <c r="O9" s="22"/>
      <c r="P9" s="22"/>
      <c r="Q9" s="149"/>
      <c r="R9" s="22"/>
      <c r="S9" s="22"/>
      <c r="T9" s="22"/>
      <c r="U9" s="22"/>
      <c r="V9" s="20"/>
      <c r="W9" s="22"/>
      <c r="X9" s="22"/>
      <c r="Y9" s="22"/>
      <c r="Z9" s="22"/>
      <c r="AA9" s="22"/>
      <c r="AB9" s="22"/>
    </row>
    <row r="10" spans="1:28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0"/>
      <c r="N10" s="22"/>
      <c r="O10" s="22"/>
      <c r="P10" s="22"/>
      <c r="Q10" s="149"/>
      <c r="R10" s="22"/>
      <c r="S10" s="22"/>
      <c r="T10" s="22"/>
      <c r="U10" s="22"/>
      <c r="V10" s="20"/>
      <c r="W10" s="22"/>
      <c r="X10" s="22"/>
      <c r="Y10" s="22"/>
      <c r="Z10" s="22"/>
      <c r="AA10" s="22"/>
      <c r="AB10" s="22"/>
    </row>
    <row r="11" spans="1:28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0"/>
      <c r="N11" s="22"/>
      <c r="O11" s="22"/>
      <c r="P11" s="22"/>
      <c r="Q11" s="149"/>
      <c r="R11" s="22"/>
      <c r="S11" s="22"/>
      <c r="T11" s="22"/>
      <c r="U11" s="22"/>
      <c r="V11" s="20"/>
      <c r="W11" s="22"/>
      <c r="X11" s="22"/>
      <c r="Y11" s="22"/>
      <c r="Z11" s="22"/>
      <c r="AA11" s="22"/>
      <c r="AB11" s="22"/>
    </row>
    <row r="12" spans="1:28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0"/>
      <c r="N12" s="22"/>
      <c r="O12" s="22"/>
      <c r="P12" s="22"/>
      <c r="Q12" s="149"/>
      <c r="R12" s="22"/>
      <c r="S12" s="22"/>
      <c r="T12" s="22"/>
      <c r="U12" s="22"/>
      <c r="V12" s="20"/>
      <c r="W12" s="22"/>
      <c r="X12" s="22"/>
      <c r="Y12" s="22"/>
      <c r="Z12" s="22"/>
      <c r="AA12" s="22"/>
      <c r="AB12" s="22"/>
    </row>
    <row r="13" spans="1:28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0"/>
      <c r="N13" s="22"/>
      <c r="O13" s="22"/>
      <c r="P13" s="22"/>
      <c r="Q13" s="149"/>
      <c r="R13" s="22"/>
      <c r="S13" s="22"/>
      <c r="T13" s="22"/>
      <c r="U13" s="22"/>
      <c r="V13" s="20"/>
      <c r="W13" s="22"/>
      <c r="X13" s="22"/>
      <c r="Y13" s="22"/>
      <c r="Z13" s="22"/>
      <c r="AA13" s="22"/>
      <c r="AB13" s="22"/>
    </row>
    <row r="14" spans="1:28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0"/>
      <c r="N14" s="22"/>
      <c r="O14" s="22"/>
      <c r="P14" s="22"/>
      <c r="Q14" s="149"/>
      <c r="R14" s="22"/>
      <c r="S14" s="22"/>
      <c r="T14" s="22"/>
      <c r="U14" s="22"/>
      <c r="V14" s="20"/>
      <c r="W14" s="22"/>
      <c r="X14" s="22"/>
      <c r="Y14" s="22"/>
      <c r="Z14" s="22"/>
      <c r="AA14" s="22"/>
      <c r="AB14" s="22"/>
    </row>
    <row r="15" spans="1:28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0"/>
      <c r="N15" s="22"/>
      <c r="O15" s="22"/>
      <c r="P15" s="22"/>
      <c r="Q15" s="149"/>
      <c r="R15" s="22"/>
      <c r="S15" s="22"/>
      <c r="T15" s="22"/>
      <c r="U15" s="22"/>
      <c r="V15" s="20"/>
      <c r="W15" s="22"/>
      <c r="X15" s="22"/>
      <c r="Y15" s="22"/>
      <c r="Z15" s="22"/>
      <c r="AA15" s="22"/>
      <c r="AB15" s="22"/>
    </row>
    <row r="16" spans="1:28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0"/>
      <c r="N16" s="22"/>
      <c r="O16" s="22"/>
      <c r="P16" s="22"/>
      <c r="Q16" s="149"/>
      <c r="R16" s="22"/>
      <c r="S16" s="22"/>
      <c r="T16" s="22"/>
      <c r="U16" s="22"/>
      <c r="V16" s="20"/>
      <c r="W16" s="22"/>
      <c r="X16" s="22"/>
      <c r="Y16" s="22"/>
      <c r="Z16" s="22"/>
      <c r="AA16" s="22"/>
      <c r="AB16" s="22"/>
    </row>
    <row r="17" spans="1:28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0"/>
      <c r="N17" s="22"/>
      <c r="O17" s="22"/>
      <c r="P17" s="22"/>
      <c r="Q17" s="149"/>
      <c r="R17" s="22"/>
      <c r="S17" s="22"/>
      <c r="T17" s="22"/>
      <c r="U17" s="22"/>
      <c r="V17" s="20"/>
      <c r="W17" s="22"/>
      <c r="X17" s="22"/>
      <c r="Y17" s="22"/>
      <c r="Z17" s="22"/>
      <c r="AA17" s="22"/>
      <c r="AB17" s="22"/>
    </row>
    <row r="18" spans="1:28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0"/>
      <c r="N18" s="22"/>
      <c r="O18" s="22"/>
      <c r="P18" s="22"/>
      <c r="Q18" s="149"/>
      <c r="R18" s="22"/>
      <c r="S18" s="22"/>
      <c r="T18" s="22"/>
      <c r="U18" s="22"/>
      <c r="V18" s="20"/>
      <c r="W18" s="22"/>
      <c r="X18" s="22"/>
      <c r="Y18" s="22"/>
      <c r="Z18" s="22"/>
      <c r="AA18" s="22"/>
      <c r="AB18" s="22"/>
    </row>
    <row r="19" spans="1:28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0"/>
      <c r="N19" s="22"/>
      <c r="O19" s="22"/>
      <c r="P19" s="22"/>
      <c r="Q19" s="149"/>
      <c r="R19" s="22"/>
      <c r="S19" s="22"/>
      <c r="T19" s="22"/>
      <c r="U19" s="22"/>
      <c r="V19" s="20"/>
      <c r="W19" s="22"/>
      <c r="X19" s="22"/>
      <c r="Y19" s="22"/>
      <c r="Z19" s="22"/>
      <c r="AA19" s="22"/>
      <c r="AB19" s="22"/>
    </row>
    <row r="20" spans="1:28">
      <c r="E20" s="20"/>
      <c r="H20" s="20"/>
      <c r="I20" s="22"/>
      <c r="J20" s="20"/>
      <c r="K20" s="20"/>
      <c r="L20" s="22"/>
      <c r="M20" s="20"/>
      <c r="N20" s="22"/>
      <c r="O20" s="22"/>
      <c r="T20" s="22"/>
      <c r="U20" s="22"/>
    </row>
    <row r="21" spans="1:28">
      <c r="H21" s="4"/>
      <c r="M21" s="4"/>
      <c r="N21" s="22"/>
    </row>
    <row r="22" spans="1:28">
      <c r="M22" s="4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A20"/>
  <sheetViews>
    <sheetView rightToLeft="1" zoomScale="70" zoomScaleNormal="70" workbookViewId="0">
      <selection activeCell="A2" sqref="A2"/>
    </sheetView>
  </sheetViews>
  <sheetFormatPr defaultRowHeight="14.25"/>
  <cols>
    <col min="1" max="8" width="11.625" customWidth="1"/>
    <col min="9" max="9" width="11.625" style="2" customWidth="1"/>
    <col min="10" max="15" width="11.625" customWidth="1"/>
    <col min="16" max="16" width="11.625" style="145" customWidth="1"/>
    <col min="17" max="23" width="11.625" customWidth="1"/>
    <col min="24" max="24" width="11.625" style="2" customWidth="1"/>
    <col min="25" max="25" width="11.625" customWidth="1"/>
  </cols>
  <sheetData>
    <row r="1" spans="1:27" ht="66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109</v>
      </c>
      <c r="G1" s="21" t="s">
        <v>5</v>
      </c>
      <c r="H1" s="21" t="s">
        <v>6</v>
      </c>
      <c r="I1" s="21" t="s">
        <v>7</v>
      </c>
      <c r="J1" s="21" t="s">
        <v>118</v>
      </c>
      <c r="K1" s="21" t="s">
        <v>9</v>
      </c>
      <c r="L1" s="21" t="s">
        <v>10</v>
      </c>
      <c r="M1" s="21" t="s">
        <v>11</v>
      </c>
      <c r="N1" s="21" t="s">
        <v>12</v>
      </c>
      <c r="O1" s="21" t="s">
        <v>13</v>
      </c>
      <c r="P1" s="144" t="s">
        <v>14</v>
      </c>
      <c r="Q1" s="21" t="s">
        <v>15</v>
      </c>
      <c r="R1" s="21" t="s">
        <v>17</v>
      </c>
      <c r="S1" s="21" t="s">
        <v>18</v>
      </c>
      <c r="T1" s="21" t="s">
        <v>19</v>
      </c>
      <c r="U1" s="21" t="s">
        <v>20</v>
      </c>
      <c r="V1" s="21" t="s">
        <v>21</v>
      </c>
      <c r="W1" s="21" t="s">
        <v>22</v>
      </c>
      <c r="X1" s="21" t="s">
        <v>24</v>
      </c>
      <c r="Y1" s="21" t="s">
        <v>25</v>
      </c>
    </row>
    <row r="2" spans="1:27">
      <c r="A2" s="22"/>
      <c r="B2" s="22"/>
      <c r="C2" s="22"/>
      <c r="D2" s="22"/>
      <c r="E2" s="22"/>
      <c r="F2" s="22"/>
      <c r="G2" s="22"/>
      <c r="H2" s="20"/>
      <c r="I2" s="20"/>
      <c r="J2" s="22"/>
      <c r="K2" s="29"/>
      <c r="L2" s="22"/>
      <c r="M2" s="20"/>
      <c r="N2" s="22"/>
      <c r="O2" s="22"/>
      <c r="P2" s="149"/>
      <c r="Q2" s="22"/>
      <c r="R2" s="22"/>
      <c r="S2" s="22"/>
      <c r="T2" s="22"/>
      <c r="U2" s="22"/>
      <c r="V2" s="22"/>
      <c r="W2" s="20"/>
      <c r="X2" s="22"/>
      <c r="Y2" s="22"/>
    </row>
    <row r="3" spans="1:27">
      <c r="A3" s="22"/>
      <c r="B3" s="22"/>
      <c r="C3" s="22"/>
      <c r="D3" s="22"/>
      <c r="E3" s="22"/>
      <c r="F3" s="22"/>
      <c r="G3" s="22"/>
      <c r="H3" s="20"/>
      <c r="I3" s="20"/>
      <c r="J3" s="22"/>
      <c r="K3" s="22"/>
      <c r="L3" s="22"/>
      <c r="M3" s="20"/>
      <c r="N3" s="22"/>
      <c r="O3" s="22"/>
      <c r="P3" s="149"/>
      <c r="Q3" s="22"/>
      <c r="R3" s="22"/>
      <c r="S3" s="22"/>
      <c r="T3" s="22"/>
      <c r="U3" s="22"/>
      <c r="V3" s="22"/>
      <c r="W3" s="20"/>
      <c r="X3" s="22"/>
      <c r="Y3" s="22"/>
    </row>
    <row r="4" spans="1:27">
      <c r="A4" s="22"/>
      <c r="B4" s="22"/>
      <c r="C4" s="22"/>
      <c r="D4" s="22"/>
      <c r="E4" s="22"/>
      <c r="F4" s="22"/>
      <c r="G4" s="22"/>
      <c r="H4" s="20"/>
      <c r="I4" s="20"/>
      <c r="J4" s="22"/>
      <c r="K4" s="22"/>
      <c r="L4" s="22"/>
      <c r="M4" s="20"/>
      <c r="N4" s="22"/>
      <c r="O4" s="22"/>
      <c r="P4" s="149"/>
      <c r="Q4" s="22"/>
      <c r="R4" s="22"/>
      <c r="S4" s="22"/>
      <c r="T4" s="22"/>
      <c r="U4" s="22"/>
      <c r="V4" s="22"/>
      <c r="W4" s="20"/>
      <c r="X4" s="22"/>
      <c r="Y4" s="22"/>
    </row>
    <row r="5" spans="1:27">
      <c r="A5" s="22"/>
      <c r="B5" s="22"/>
      <c r="C5" s="22"/>
      <c r="D5" s="22"/>
      <c r="E5" s="22"/>
      <c r="F5" s="22"/>
      <c r="G5" s="22"/>
      <c r="H5" s="20"/>
      <c r="I5" s="20"/>
      <c r="J5" s="22"/>
      <c r="K5" s="20"/>
      <c r="L5" s="22"/>
      <c r="N5" s="22"/>
      <c r="O5" s="22"/>
      <c r="P5" s="148"/>
      <c r="Q5" s="20"/>
      <c r="R5" s="22"/>
      <c r="T5" s="22"/>
      <c r="U5" s="22"/>
      <c r="V5" s="22"/>
      <c r="W5" s="22"/>
      <c r="X5" s="22"/>
      <c r="Y5" s="22"/>
      <c r="Z5" s="22"/>
      <c r="AA5" s="22"/>
    </row>
    <row r="6" spans="1:27">
      <c r="A6" s="22"/>
      <c r="B6" s="22"/>
      <c r="C6" s="22"/>
      <c r="D6" s="22"/>
      <c r="E6" s="22"/>
      <c r="F6" s="22"/>
      <c r="G6" s="22"/>
      <c r="H6" s="20"/>
      <c r="I6" s="20"/>
      <c r="J6" s="22"/>
      <c r="K6" s="22"/>
      <c r="L6" s="22"/>
      <c r="M6" s="20"/>
      <c r="N6" s="22"/>
      <c r="O6" s="22"/>
      <c r="P6" s="149"/>
      <c r="Q6" s="22"/>
      <c r="R6" s="22"/>
      <c r="S6" s="22"/>
      <c r="T6" s="22"/>
      <c r="U6" s="22"/>
      <c r="V6" s="22"/>
      <c r="W6" s="20"/>
      <c r="X6" s="22"/>
      <c r="Y6" s="22"/>
    </row>
    <row r="7" spans="1:27">
      <c r="A7" s="22"/>
      <c r="B7" s="22"/>
      <c r="C7" s="22"/>
      <c r="D7" s="22"/>
      <c r="E7" s="22"/>
      <c r="F7" s="22"/>
      <c r="G7" s="22"/>
      <c r="H7" s="20"/>
      <c r="I7" s="20"/>
      <c r="J7" s="22"/>
      <c r="K7" s="22"/>
      <c r="L7" s="22"/>
      <c r="M7" s="20"/>
      <c r="N7" s="22"/>
      <c r="O7" s="22"/>
      <c r="P7" s="149"/>
      <c r="Q7" s="22"/>
      <c r="R7" s="22"/>
      <c r="S7" s="22"/>
      <c r="T7" s="22"/>
      <c r="U7" s="22"/>
      <c r="V7" s="22"/>
      <c r="W7" s="20"/>
      <c r="X7" s="22"/>
      <c r="Y7" s="22"/>
    </row>
    <row r="8" spans="1:27">
      <c r="A8" s="22"/>
      <c r="B8" s="22"/>
      <c r="C8" s="22"/>
      <c r="D8" s="22"/>
      <c r="E8" s="22"/>
      <c r="F8" s="22"/>
      <c r="G8" s="22"/>
      <c r="H8" s="20"/>
      <c r="I8" s="20"/>
      <c r="J8" s="22"/>
      <c r="K8" s="22"/>
      <c r="L8" s="22"/>
      <c r="M8" s="20"/>
      <c r="N8" s="22"/>
      <c r="O8" s="22"/>
      <c r="P8" s="149"/>
      <c r="Q8" s="22"/>
      <c r="R8" s="22"/>
      <c r="S8" s="22"/>
      <c r="T8" s="22"/>
      <c r="U8" s="22"/>
      <c r="V8" s="22"/>
      <c r="W8" s="20"/>
      <c r="X8" s="22"/>
      <c r="Y8" s="22"/>
    </row>
    <row r="9" spans="1:27">
      <c r="A9" s="22"/>
      <c r="B9" s="22"/>
      <c r="C9" s="22"/>
      <c r="D9" s="22"/>
      <c r="E9" s="22"/>
      <c r="F9" s="22"/>
      <c r="G9" s="22"/>
      <c r="H9" s="20"/>
      <c r="I9" s="20"/>
      <c r="J9" s="22"/>
      <c r="K9" s="22"/>
      <c r="L9" s="22"/>
      <c r="M9" s="20"/>
      <c r="N9" s="22"/>
      <c r="O9" s="22"/>
      <c r="P9" s="149"/>
      <c r="Q9" s="22"/>
      <c r="R9" s="22"/>
      <c r="S9" s="22"/>
      <c r="T9" s="22"/>
      <c r="U9" s="22"/>
      <c r="V9" s="22"/>
      <c r="W9" s="20"/>
      <c r="X9" s="22"/>
      <c r="Y9" s="22"/>
    </row>
    <row r="10" spans="1:27">
      <c r="A10" s="22"/>
      <c r="B10" s="22"/>
      <c r="C10" s="22"/>
      <c r="D10" s="22"/>
      <c r="E10" s="22"/>
      <c r="F10" s="22"/>
      <c r="G10" s="22"/>
      <c r="H10" s="20"/>
      <c r="I10" s="20"/>
      <c r="J10" s="22"/>
      <c r="K10" s="22"/>
      <c r="L10" s="22"/>
      <c r="M10" s="20"/>
      <c r="N10" s="22"/>
      <c r="O10" s="22"/>
      <c r="P10" s="149"/>
      <c r="Q10" s="22"/>
      <c r="R10" s="22"/>
      <c r="S10" s="22"/>
      <c r="T10" s="22"/>
      <c r="U10" s="22"/>
      <c r="V10" s="22"/>
      <c r="W10" s="20"/>
      <c r="X10" s="22"/>
      <c r="Y10" s="22"/>
    </row>
    <row r="11" spans="1:27">
      <c r="A11" s="22"/>
      <c r="B11" s="22"/>
      <c r="C11" s="22"/>
      <c r="D11" s="22"/>
      <c r="E11" s="22"/>
      <c r="F11" s="22"/>
      <c r="G11" s="22"/>
      <c r="H11" s="20"/>
      <c r="I11" s="20"/>
      <c r="J11" s="22"/>
      <c r="K11" s="22"/>
      <c r="L11" s="22"/>
      <c r="M11" s="20"/>
      <c r="N11" s="22"/>
      <c r="O11" s="22"/>
      <c r="P11" s="149"/>
      <c r="Q11" s="22"/>
      <c r="R11" s="22"/>
      <c r="S11" s="22"/>
      <c r="T11" s="22"/>
      <c r="U11" s="22"/>
      <c r="V11" s="22"/>
      <c r="W11" s="20"/>
      <c r="X11" s="22"/>
      <c r="Y11" s="22"/>
    </row>
    <row r="12" spans="1:27">
      <c r="A12" s="22"/>
      <c r="B12" s="22"/>
      <c r="C12" s="22"/>
      <c r="D12" s="22"/>
      <c r="E12" s="22"/>
      <c r="F12" s="22"/>
      <c r="G12" s="22"/>
      <c r="H12" s="20"/>
      <c r="I12" s="20"/>
      <c r="J12" s="22"/>
      <c r="K12" s="22"/>
      <c r="L12" s="22"/>
      <c r="M12" s="20"/>
      <c r="N12" s="22"/>
      <c r="O12" s="22"/>
      <c r="P12" s="149"/>
      <c r="Q12" s="22"/>
      <c r="R12" s="22"/>
      <c r="S12" s="22"/>
      <c r="T12" s="22"/>
      <c r="U12" s="22"/>
      <c r="V12" s="22"/>
      <c r="W12" s="20"/>
      <c r="X12" s="22"/>
      <c r="Y12" s="22"/>
    </row>
    <row r="13" spans="1:27">
      <c r="A13" s="22"/>
      <c r="B13" s="22"/>
      <c r="C13" s="22"/>
      <c r="D13" s="22"/>
      <c r="E13" s="22"/>
      <c r="F13" s="22"/>
      <c r="G13" s="22"/>
      <c r="H13" s="20"/>
      <c r="I13" s="20"/>
      <c r="J13" s="22"/>
      <c r="K13" s="22"/>
      <c r="L13" s="22"/>
      <c r="M13" s="20"/>
      <c r="N13" s="22"/>
      <c r="O13" s="22"/>
      <c r="P13" s="149"/>
      <c r="Q13" s="22"/>
      <c r="R13" s="22"/>
      <c r="S13" s="22"/>
      <c r="T13" s="22"/>
      <c r="U13" s="22"/>
      <c r="V13" s="22"/>
      <c r="W13" s="20"/>
      <c r="X13" s="22"/>
      <c r="Y13" s="22"/>
    </row>
    <row r="14" spans="1:27">
      <c r="A14" s="22"/>
      <c r="B14" s="22"/>
      <c r="C14" s="22"/>
      <c r="D14" s="22"/>
      <c r="E14" s="22"/>
      <c r="F14" s="22"/>
      <c r="G14" s="22"/>
      <c r="H14" s="20"/>
      <c r="I14" s="20"/>
      <c r="J14" s="22"/>
      <c r="K14" s="22"/>
      <c r="L14" s="22"/>
      <c r="M14" s="20"/>
      <c r="N14" s="22"/>
      <c r="O14" s="22"/>
      <c r="P14" s="149"/>
      <c r="Q14" s="22"/>
      <c r="R14" s="22"/>
      <c r="S14" s="22"/>
      <c r="T14" s="22"/>
      <c r="U14" s="22"/>
      <c r="V14" s="22"/>
      <c r="W14" s="20"/>
      <c r="X14" s="22"/>
      <c r="Y14" s="22"/>
    </row>
    <row r="15" spans="1:27">
      <c r="A15" s="22"/>
      <c r="B15" s="22"/>
      <c r="C15" s="22"/>
      <c r="D15" s="22"/>
      <c r="E15" s="22"/>
      <c r="F15" s="22"/>
      <c r="G15" s="22"/>
      <c r="H15" s="20"/>
      <c r="I15" s="20"/>
      <c r="J15" s="22"/>
      <c r="K15" s="22"/>
      <c r="L15" s="22"/>
      <c r="M15" s="20"/>
      <c r="N15" s="22"/>
      <c r="O15" s="22"/>
      <c r="P15" s="149"/>
      <c r="Q15" s="22"/>
      <c r="R15" s="22"/>
      <c r="S15" s="22"/>
      <c r="T15" s="22"/>
      <c r="U15" s="22"/>
      <c r="V15" s="22"/>
      <c r="W15" s="20"/>
      <c r="X15" s="22"/>
      <c r="Y15" s="22"/>
    </row>
    <row r="16" spans="1:27">
      <c r="A16" s="22"/>
      <c r="B16" s="22"/>
      <c r="C16" s="22"/>
      <c r="D16" s="22"/>
      <c r="E16" s="22"/>
      <c r="F16" s="22"/>
      <c r="G16" s="22"/>
      <c r="H16" s="20"/>
      <c r="I16" s="20"/>
      <c r="J16" s="22"/>
      <c r="K16" s="22"/>
      <c r="L16" s="22"/>
      <c r="M16" s="20"/>
      <c r="N16" s="22"/>
      <c r="O16" s="22"/>
      <c r="P16" s="149"/>
      <c r="Q16" s="22"/>
      <c r="R16" s="22"/>
      <c r="S16" s="22"/>
      <c r="T16" s="22"/>
      <c r="U16" s="22"/>
      <c r="V16" s="22"/>
      <c r="W16" s="20"/>
      <c r="X16" s="22"/>
      <c r="Y16" s="22"/>
    </row>
    <row r="17" spans="1:25">
      <c r="A17" s="22"/>
      <c r="B17" s="22"/>
      <c r="C17" s="22"/>
      <c r="D17" s="22"/>
      <c r="E17" s="22"/>
      <c r="F17" s="22"/>
      <c r="G17" s="22"/>
      <c r="H17" s="20"/>
      <c r="I17" s="20"/>
      <c r="J17" s="22"/>
      <c r="K17" s="22"/>
      <c r="L17" s="22"/>
      <c r="M17" s="20"/>
      <c r="N17" s="22"/>
      <c r="O17" s="22"/>
      <c r="P17" s="149"/>
      <c r="Q17" s="22"/>
      <c r="R17" s="22"/>
      <c r="S17" s="22"/>
      <c r="T17" s="22"/>
      <c r="U17" s="22"/>
      <c r="V17" s="22"/>
      <c r="W17" s="20"/>
      <c r="X17" s="22"/>
      <c r="Y17" s="22"/>
    </row>
    <row r="18" spans="1:25">
      <c r="A18" s="22"/>
      <c r="B18" s="22"/>
      <c r="C18" s="22"/>
      <c r="D18" s="22"/>
      <c r="E18" s="22"/>
      <c r="F18" s="22"/>
      <c r="G18" s="22"/>
      <c r="H18" s="20"/>
      <c r="I18" s="20"/>
      <c r="J18" s="22"/>
      <c r="K18" s="22"/>
      <c r="L18" s="22"/>
      <c r="M18" s="20"/>
      <c r="N18" s="22"/>
      <c r="O18" s="22"/>
      <c r="P18" s="149"/>
      <c r="Q18" s="22"/>
      <c r="R18" s="22"/>
      <c r="S18" s="22"/>
      <c r="T18" s="22"/>
      <c r="U18" s="22"/>
      <c r="V18" s="22"/>
      <c r="W18" s="20"/>
      <c r="X18" s="22"/>
      <c r="Y18" s="22"/>
    </row>
    <row r="19" spans="1:25">
      <c r="A19" s="22"/>
      <c r="B19" s="22"/>
      <c r="C19" s="22"/>
      <c r="D19" s="22"/>
      <c r="E19" s="22"/>
      <c r="F19" s="22"/>
      <c r="G19" s="22"/>
      <c r="H19" s="20"/>
      <c r="I19" s="20"/>
      <c r="J19" s="22"/>
      <c r="K19" s="22"/>
      <c r="L19" s="22"/>
      <c r="M19" s="20"/>
      <c r="N19" s="22"/>
      <c r="O19" s="22"/>
      <c r="P19" s="149"/>
      <c r="Q19" s="22"/>
      <c r="R19" s="22"/>
      <c r="S19" s="22"/>
      <c r="T19" s="22"/>
      <c r="U19" s="22"/>
      <c r="V19" s="22"/>
      <c r="W19" s="20"/>
      <c r="X19" s="22"/>
      <c r="Y19" s="22"/>
    </row>
    <row r="20" spans="1:25">
      <c r="F20" s="22"/>
      <c r="G20" s="22"/>
      <c r="H20" s="20"/>
      <c r="I20" s="20"/>
      <c r="L20" s="22"/>
      <c r="W20" s="20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S24"/>
  <sheetViews>
    <sheetView rightToLeft="1" zoomScale="70" zoomScaleNormal="70" workbookViewId="0"/>
  </sheetViews>
  <sheetFormatPr defaultColWidth="9" defaultRowHeight="14.25"/>
  <cols>
    <col min="1" max="7" width="11.625" style="2" customWidth="1"/>
    <col min="8" max="8" width="11.625" customWidth="1"/>
    <col min="9" max="9" width="11.625" style="2" customWidth="1"/>
    <col min="10" max="10" width="11.625" style="146" customWidth="1"/>
    <col min="11" max="15" width="11.625" style="2" customWidth="1"/>
    <col min="16" max="16" width="11.625" customWidth="1"/>
    <col min="17" max="19" width="11.625" style="2" customWidth="1"/>
    <col min="20" max="20" width="9" style="2" customWidth="1"/>
    <col min="21" max="16384" width="9" style="2"/>
  </cols>
  <sheetData>
    <row r="1" spans="1:19" ht="66.75" customHeight="1">
      <c r="A1" s="21" t="s">
        <v>0</v>
      </c>
      <c r="B1" s="21" t="s">
        <v>1</v>
      </c>
      <c r="C1" s="21" t="s">
        <v>5</v>
      </c>
      <c r="D1" s="21" t="s">
        <v>3</v>
      </c>
      <c r="E1" s="21" t="s">
        <v>4</v>
      </c>
      <c r="F1" s="21" t="s">
        <v>118</v>
      </c>
      <c r="G1" s="21" t="s">
        <v>12</v>
      </c>
      <c r="H1" s="21" t="s">
        <v>718</v>
      </c>
      <c r="I1" s="21" t="s">
        <v>13</v>
      </c>
      <c r="J1" s="144" t="s">
        <v>14</v>
      </c>
      <c r="K1" s="21" t="s">
        <v>15</v>
      </c>
      <c r="L1" s="21" t="s">
        <v>17</v>
      </c>
      <c r="M1" s="21" t="s">
        <v>19</v>
      </c>
      <c r="N1" s="21" t="s">
        <v>20</v>
      </c>
      <c r="O1" s="21" t="s">
        <v>21</v>
      </c>
      <c r="P1" s="21" t="s">
        <v>22</v>
      </c>
      <c r="Q1" s="21" t="s">
        <v>24</v>
      </c>
      <c r="R1" s="21" t="s">
        <v>25</v>
      </c>
      <c r="S1" s="11"/>
    </row>
    <row r="2" spans="1:19">
      <c r="A2" s="22"/>
      <c r="B2" s="22"/>
      <c r="C2" s="22"/>
      <c r="D2" s="22"/>
      <c r="E2" s="22"/>
      <c r="F2" s="22"/>
      <c r="G2" s="22"/>
      <c r="H2" s="22"/>
      <c r="I2" s="22"/>
      <c r="J2" s="149"/>
      <c r="K2" s="22"/>
      <c r="L2" s="22"/>
      <c r="M2" s="22"/>
      <c r="N2" s="22"/>
      <c r="O2" s="22"/>
      <c r="P2" s="20"/>
      <c r="Q2" s="22"/>
      <c r="R2" s="22"/>
    </row>
    <row r="3" spans="1:19">
      <c r="A3" s="22"/>
      <c r="B3" s="22"/>
      <c r="C3" s="22"/>
      <c r="D3" s="22"/>
      <c r="E3" s="22"/>
      <c r="F3" s="22"/>
      <c r="G3" s="22"/>
      <c r="H3" s="22"/>
      <c r="I3" s="22"/>
      <c r="J3" s="149"/>
      <c r="K3" s="22"/>
      <c r="L3" s="22"/>
      <c r="M3" s="22"/>
      <c r="N3" s="22"/>
      <c r="O3" s="22"/>
      <c r="P3" s="20"/>
      <c r="Q3" s="22"/>
      <c r="R3" s="22"/>
    </row>
    <row r="4" spans="1:19">
      <c r="A4" s="22"/>
      <c r="B4" s="22"/>
      <c r="C4" s="22"/>
      <c r="D4" s="22"/>
      <c r="E4" s="22"/>
      <c r="F4" s="22"/>
      <c r="G4" s="22"/>
      <c r="H4" s="22"/>
      <c r="I4" s="22"/>
      <c r="J4" s="149"/>
      <c r="K4" s="22"/>
      <c r="L4" s="22"/>
      <c r="M4" s="22"/>
      <c r="N4" s="22"/>
      <c r="O4" s="22"/>
      <c r="P4" s="20"/>
      <c r="Q4" s="22"/>
      <c r="R4" s="22"/>
    </row>
    <row r="5" spans="1:19">
      <c r="A5" s="22"/>
      <c r="B5" s="22"/>
      <c r="C5" s="22"/>
      <c r="D5" s="22"/>
      <c r="E5" s="22"/>
      <c r="F5" s="22"/>
      <c r="G5" s="22"/>
      <c r="H5" s="22"/>
      <c r="I5" s="22"/>
      <c r="J5" s="149"/>
      <c r="K5" s="22"/>
      <c r="L5" s="22"/>
      <c r="M5" s="22"/>
      <c r="N5" s="22"/>
      <c r="O5" s="22"/>
      <c r="P5" s="22"/>
      <c r="Q5" s="22"/>
      <c r="R5" s="22"/>
    </row>
    <row r="6" spans="1:19">
      <c r="A6" s="22"/>
      <c r="B6" s="22"/>
      <c r="C6" s="22"/>
      <c r="D6" s="22"/>
      <c r="E6" s="22"/>
      <c r="F6" s="22"/>
      <c r="G6" s="22"/>
      <c r="H6" s="22"/>
      <c r="I6" s="22"/>
      <c r="J6" s="149"/>
      <c r="K6" s="22"/>
      <c r="L6" s="22"/>
      <c r="M6" s="22"/>
      <c r="N6" s="22"/>
      <c r="O6" s="22"/>
      <c r="P6" s="20"/>
      <c r="Q6" s="22"/>
      <c r="R6" s="22"/>
    </row>
    <row r="7" spans="1:19">
      <c r="A7" s="22"/>
      <c r="B7" s="22"/>
      <c r="C7" s="22"/>
      <c r="D7" s="22"/>
      <c r="E7" s="22"/>
      <c r="F7" s="22"/>
      <c r="G7" s="22"/>
      <c r="H7" s="22"/>
      <c r="I7" s="22"/>
      <c r="J7" s="149"/>
      <c r="K7" s="22"/>
      <c r="L7" s="22"/>
      <c r="M7" s="22"/>
      <c r="N7" s="22"/>
      <c r="O7" s="22"/>
      <c r="P7" s="20"/>
      <c r="Q7" s="22"/>
      <c r="R7" s="22"/>
    </row>
    <row r="8" spans="1:19">
      <c r="A8" s="22"/>
      <c r="B8" s="22"/>
      <c r="C8" s="22"/>
      <c r="D8" s="22"/>
      <c r="E8" s="22"/>
      <c r="F8" s="22"/>
      <c r="G8" s="22"/>
      <c r="H8" s="22"/>
      <c r="I8" s="22"/>
      <c r="J8" s="149"/>
      <c r="K8" s="22"/>
      <c r="L8" s="22"/>
      <c r="M8" s="22"/>
      <c r="N8" s="22"/>
      <c r="O8" s="22"/>
      <c r="P8" s="20"/>
      <c r="Q8" s="22"/>
      <c r="R8" s="22"/>
    </row>
    <row r="9" spans="1:19">
      <c r="A9" s="22"/>
      <c r="B9" s="22"/>
      <c r="C9" s="22"/>
      <c r="D9" s="22"/>
      <c r="E9" s="22"/>
      <c r="F9" s="22"/>
      <c r="G9" s="22"/>
      <c r="H9" s="22"/>
      <c r="I9" s="22"/>
      <c r="J9" s="149"/>
      <c r="K9" s="22"/>
      <c r="L9" s="22"/>
      <c r="M9" s="22"/>
      <c r="N9" s="22"/>
      <c r="O9" s="22"/>
      <c r="P9" s="20"/>
      <c r="Q9" s="22"/>
      <c r="R9" s="22"/>
    </row>
    <row r="10" spans="1:19">
      <c r="A10" s="22"/>
      <c r="B10" s="22"/>
      <c r="C10" s="22"/>
      <c r="D10" s="22"/>
      <c r="E10" s="22"/>
      <c r="F10" s="22"/>
      <c r="G10" s="22"/>
      <c r="H10" s="22"/>
      <c r="I10" s="22"/>
      <c r="J10" s="149"/>
      <c r="K10" s="22"/>
      <c r="L10" s="22"/>
      <c r="M10" s="22"/>
      <c r="N10" s="22"/>
      <c r="O10" s="22"/>
      <c r="P10" s="20"/>
      <c r="Q10" s="22"/>
      <c r="R10" s="22"/>
    </row>
    <row r="11" spans="1:19">
      <c r="A11" s="22"/>
      <c r="B11" s="22"/>
      <c r="C11" s="22"/>
      <c r="D11" s="22"/>
      <c r="E11" s="22"/>
      <c r="F11" s="22"/>
      <c r="G11" s="22"/>
      <c r="H11" s="22"/>
      <c r="I11" s="22"/>
      <c r="J11" s="149"/>
      <c r="K11" s="22"/>
      <c r="L11" s="22"/>
      <c r="M11" s="22"/>
      <c r="N11" s="22"/>
      <c r="O11" s="22"/>
      <c r="P11" s="20"/>
      <c r="Q11" s="22"/>
      <c r="R11" s="22"/>
    </row>
    <row r="12" spans="1:19">
      <c r="A12" s="22"/>
      <c r="B12" s="22"/>
      <c r="C12" s="22"/>
      <c r="D12" s="22"/>
      <c r="E12" s="22"/>
      <c r="F12" s="22"/>
      <c r="G12" s="22"/>
      <c r="H12" s="22"/>
      <c r="I12" s="22"/>
      <c r="J12" s="149"/>
      <c r="K12" s="22"/>
      <c r="L12" s="22"/>
      <c r="M12" s="22"/>
      <c r="N12" s="22"/>
      <c r="O12" s="22"/>
      <c r="P12" s="20"/>
      <c r="Q12" s="22"/>
      <c r="R12" s="22"/>
    </row>
    <row r="13" spans="1:19">
      <c r="A13" s="22"/>
      <c r="B13" s="22"/>
      <c r="C13" s="22"/>
      <c r="D13" s="22"/>
      <c r="E13" s="22"/>
      <c r="F13" s="22"/>
      <c r="G13" s="22"/>
      <c r="H13" s="22"/>
      <c r="I13" s="22"/>
      <c r="J13" s="149"/>
      <c r="K13" s="22"/>
      <c r="L13" s="22"/>
      <c r="M13" s="22"/>
      <c r="N13" s="22"/>
      <c r="O13" s="22"/>
      <c r="P13" s="20"/>
      <c r="Q13" s="22"/>
      <c r="R13" s="22"/>
    </row>
    <row r="14" spans="1:19">
      <c r="A14" s="22"/>
      <c r="B14" s="22"/>
      <c r="C14" s="22"/>
      <c r="D14" s="22"/>
      <c r="E14" s="22"/>
      <c r="F14" s="22"/>
      <c r="G14" s="22"/>
      <c r="H14" s="22"/>
      <c r="I14" s="22"/>
      <c r="J14" s="149"/>
      <c r="K14" s="22"/>
      <c r="L14" s="22"/>
      <c r="M14" s="22"/>
      <c r="N14" s="22"/>
      <c r="O14" s="22"/>
      <c r="P14" s="20"/>
      <c r="Q14" s="22"/>
      <c r="R14" s="22"/>
    </row>
    <row r="15" spans="1:19">
      <c r="A15" s="22"/>
      <c r="B15" s="22"/>
      <c r="C15" s="22"/>
      <c r="D15" s="22"/>
      <c r="E15" s="22"/>
      <c r="F15" s="22"/>
      <c r="G15" s="22"/>
      <c r="H15" s="22"/>
      <c r="I15" s="22"/>
      <c r="J15" s="149"/>
      <c r="K15" s="22"/>
      <c r="L15" s="22"/>
      <c r="M15" s="22"/>
      <c r="N15" s="22"/>
      <c r="O15" s="22"/>
      <c r="P15" s="20"/>
      <c r="Q15" s="22"/>
      <c r="R15" s="22"/>
    </row>
    <row r="16" spans="1:19">
      <c r="A16" s="22"/>
      <c r="B16" s="22"/>
      <c r="C16" s="22"/>
      <c r="D16" s="22"/>
      <c r="E16" s="22"/>
      <c r="F16" s="22"/>
      <c r="G16" s="22"/>
      <c r="H16" s="22"/>
      <c r="I16" s="22"/>
      <c r="J16" s="149"/>
      <c r="K16" s="22"/>
      <c r="L16" s="22"/>
      <c r="M16" s="22"/>
      <c r="N16" s="22"/>
      <c r="O16" s="22"/>
      <c r="P16" s="20"/>
      <c r="Q16" s="22"/>
      <c r="R16" s="22"/>
    </row>
    <row r="17" spans="1:18">
      <c r="A17" s="22"/>
      <c r="B17" s="22"/>
      <c r="C17" s="22"/>
      <c r="D17" s="22"/>
      <c r="E17" s="22"/>
      <c r="F17" s="22"/>
      <c r="G17" s="22"/>
      <c r="H17" s="22"/>
      <c r="I17" s="22"/>
      <c r="J17" s="149"/>
      <c r="K17" s="22"/>
      <c r="L17" s="22"/>
      <c r="M17" s="22"/>
      <c r="N17" s="22"/>
      <c r="O17" s="22"/>
      <c r="P17" s="20"/>
      <c r="Q17" s="22"/>
      <c r="R17" s="22"/>
    </row>
    <row r="18" spans="1:18">
      <c r="A18" s="22"/>
      <c r="B18" s="22"/>
      <c r="C18" s="22"/>
      <c r="D18" s="22"/>
      <c r="E18" s="22"/>
      <c r="F18" s="22"/>
      <c r="G18" s="22"/>
      <c r="H18" s="22"/>
      <c r="I18" s="22"/>
      <c r="J18" s="149"/>
      <c r="K18" s="22"/>
      <c r="L18" s="22"/>
      <c r="M18" s="22"/>
      <c r="N18" s="22"/>
      <c r="O18" s="22"/>
      <c r="P18" s="20"/>
      <c r="Q18" s="22"/>
      <c r="R18" s="22"/>
    </row>
    <row r="19" spans="1:18">
      <c r="A19" s="22"/>
      <c r="B19" s="22"/>
      <c r="C19" s="22"/>
      <c r="D19" s="22"/>
      <c r="E19" s="22"/>
      <c r="F19" s="22"/>
      <c r="G19" s="22"/>
      <c r="H19" s="22"/>
      <c r="I19" s="22"/>
      <c r="J19" s="149"/>
      <c r="K19" s="22"/>
      <c r="L19" s="22"/>
      <c r="M19" s="22"/>
      <c r="N19" s="22"/>
      <c r="O19" s="22"/>
      <c r="P19" s="20"/>
      <c r="Q19" s="22"/>
      <c r="R19" s="22"/>
    </row>
    <row r="20" spans="1:18">
      <c r="C20" s="22"/>
      <c r="H20" s="22"/>
      <c r="P20" s="20"/>
    </row>
    <row r="21" spans="1:18">
      <c r="H21" s="2"/>
    </row>
    <row r="22" spans="1:18">
      <c r="H22" s="2"/>
    </row>
    <row r="23" spans="1:18">
      <c r="H23" s="2"/>
    </row>
    <row r="24" spans="1:18">
      <c r="H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H20"/>
  <sheetViews>
    <sheetView rightToLeft="1" zoomScale="70" zoomScaleNormal="70" workbookViewId="0"/>
  </sheetViews>
  <sheetFormatPr defaultColWidth="9" defaultRowHeight="14.25"/>
  <cols>
    <col min="1" max="3" width="11.625" style="2" customWidth="1"/>
    <col min="4" max="6" width="11.625" customWidth="1"/>
    <col min="7" max="8" width="11.625" style="2" customWidth="1"/>
    <col min="9" max="9" width="9" style="2" customWidth="1"/>
    <col min="10" max="16384" width="9" style="2"/>
  </cols>
  <sheetData>
    <row r="1" spans="1:8" ht="66.75" customHeight="1">
      <c r="A1" s="21" t="s">
        <v>1091</v>
      </c>
      <c r="B1" s="21" t="s">
        <v>1</v>
      </c>
      <c r="C1" s="21" t="s">
        <v>5</v>
      </c>
      <c r="D1" s="21" t="s">
        <v>1092</v>
      </c>
      <c r="E1" s="21" t="s">
        <v>1093</v>
      </c>
      <c r="F1" s="21" t="s">
        <v>1094</v>
      </c>
      <c r="G1" s="21" t="s">
        <v>25</v>
      </c>
      <c r="H1" s="11"/>
    </row>
    <row r="2" spans="1:8">
      <c r="A2" s="22"/>
      <c r="B2" s="22"/>
      <c r="C2" s="22"/>
      <c r="D2" s="126"/>
      <c r="G2" s="29"/>
    </row>
    <row r="3" spans="1:8">
      <c r="A3" s="22"/>
      <c r="B3" s="22"/>
      <c r="C3" s="22"/>
      <c r="G3" s="22"/>
    </row>
    <row r="4" spans="1:8">
      <c r="A4" s="22"/>
      <c r="B4" s="22"/>
      <c r="C4" s="22"/>
      <c r="G4" s="22"/>
    </row>
    <row r="5" spans="1:8">
      <c r="A5" s="22"/>
      <c r="B5" s="22"/>
      <c r="C5" s="22"/>
      <c r="G5" s="22"/>
    </row>
    <row r="6" spans="1:8">
      <c r="A6" s="22"/>
      <c r="B6" s="22"/>
      <c r="C6" s="22"/>
      <c r="G6" s="22"/>
    </row>
    <row r="7" spans="1:8">
      <c r="A7" s="22"/>
      <c r="B7" s="22"/>
      <c r="C7" s="22"/>
      <c r="G7" s="22"/>
    </row>
    <row r="8" spans="1:8">
      <c r="A8" s="22"/>
      <c r="B8" s="22"/>
      <c r="C8" s="22"/>
      <c r="G8" s="22"/>
    </row>
    <row r="9" spans="1:8">
      <c r="A9" s="22"/>
      <c r="B9" s="22"/>
      <c r="C9" s="22"/>
      <c r="G9" s="22"/>
    </row>
    <row r="10" spans="1:8">
      <c r="A10" s="22"/>
      <c r="B10" s="22"/>
      <c r="C10" s="22"/>
      <c r="G10" s="22"/>
    </row>
    <row r="11" spans="1:8">
      <c r="A11" s="22"/>
      <c r="B11" s="22"/>
      <c r="C11" s="22"/>
      <c r="G11" s="22"/>
    </row>
    <row r="12" spans="1:8">
      <c r="A12" s="22"/>
      <c r="B12" s="22"/>
      <c r="C12" s="22"/>
      <c r="G12" s="22"/>
    </row>
    <row r="13" spans="1:8">
      <c r="A13" s="22"/>
      <c r="B13" s="22"/>
      <c r="C13" s="22"/>
      <c r="G13" s="22"/>
    </row>
    <row r="14" spans="1:8">
      <c r="A14" s="22"/>
      <c r="B14" s="22"/>
      <c r="C14" s="22"/>
      <c r="G14" s="22"/>
    </row>
    <row r="15" spans="1:8">
      <c r="A15" s="22"/>
      <c r="B15" s="22"/>
      <c r="C15" s="22"/>
      <c r="G15" s="22"/>
    </row>
    <row r="16" spans="1:8">
      <c r="A16" s="22"/>
      <c r="B16" s="22"/>
      <c r="C16" s="22"/>
      <c r="G16" s="22"/>
    </row>
    <row r="17" spans="1:7">
      <c r="A17" s="22"/>
      <c r="B17" s="22"/>
      <c r="C17" s="22"/>
      <c r="G17" s="22"/>
    </row>
    <row r="18" spans="1:7">
      <c r="A18" s="22"/>
      <c r="B18" s="22"/>
      <c r="C18" s="22"/>
      <c r="G18" s="22"/>
    </row>
    <row r="19" spans="1:7">
      <c r="A19" s="22"/>
      <c r="B19" s="22"/>
      <c r="C19" s="22"/>
      <c r="G19" s="22"/>
    </row>
    <row r="20" spans="1:7">
      <c r="C20" s="22"/>
    </row>
  </sheetData>
  <sheetProtection formatColumns="0"/>
  <dataValidations count="1">
    <dataValidation type="list" allowBlank="1" showInputMessage="1" showErrorMessage="1" sqref="C2:C20" xr:uid="{00000000-0002-0000-0F00-000000000000}">
      <formula1>Capsule</formula1>
    </dataValidation>
  </dataValidations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N24"/>
  <sheetViews>
    <sheetView rightToLeft="1" zoomScale="70" zoomScaleNormal="70" workbookViewId="0"/>
  </sheetViews>
  <sheetFormatPr defaultRowHeight="14.25"/>
  <cols>
    <col min="1" max="4" width="11.625" customWidth="1"/>
    <col min="5" max="5" width="11.625" style="4" customWidth="1"/>
    <col min="6" max="11" width="11.625" customWidth="1"/>
    <col min="12" max="12" width="11.625" style="2" customWidth="1"/>
    <col min="13" max="24" width="11.625" customWidth="1"/>
    <col min="25" max="26" width="11.625" style="4" customWidth="1"/>
    <col min="27" max="40" width="11.625" customWidth="1"/>
  </cols>
  <sheetData>
    <row r="1" spans="1:40" ht="66.75" customHeight="1">
      <c r="A1" s="21" t="s">
        <v>0</v>
      </c>
      <c r="B1" s="21" t="s">
        <v>1</v>
      </c>
      <c r="C1" s="21" t="s">
        <v>2</v>
      </c>
      <c r="D1" s="21" t="s">
        <v>107</v>
      </c>
      <c r="E1" s="21" t="s">
        <v>108</v>
      </c>
      <c r="F1" s="21" t="s">
        <v>3</v>
      </c>
      <c r="G1" s="21" t="s">
        <v>4</v>
      </c>
      <c r="H1" s="21" t="s">
        <v>109</v>
      </c>
      <c r="I1" s="21" t="s">
        <v>5</v>
      </c>
      <c r="J1" s="21" t="s">
        <v>6</v>
      </c>
      <c r="K1" s="21" t="s">
        <v>7</v>
      </c>
      <c r="L1" s="21" t="s">
        <v>110</v>
      </c>
      <c r="M1" s="21" t="s">
        <v>86</v>
      </c>
      <c r="N1" s="21" t="s">
        <v>118</v>
      </c>
      <c r="O1" s="21" t="s">
        <v>9</v>
      </c>
      <c r="P1" s="21" t="s">
        <v>10</v>
      </c>
      <c r="Q1" s="21" t="s">
        <v>134</v>
      </c>
      <c r="R1" s="21" t="s">
        <v>11</v>
      </c>
      <c r="S1" s="21" t="s">
        <v>12</v>
      </c>
      <c r="T1" s="21" t="s">
        <v>718</v>
      </c>
      <c r="U1" s="21" t="s">
        <v>875</v>
      </c>
      <c r="V1" s="21" t="s">
        <v>13</v>
      </c>
      <c r="W1" s="21" t="s">
        <v>14</v>
      </c>
      <c r="X1" s="21" t="s">
        <v>15</v>
      </c>
      <c r="Y1" s="21" t="s">
        <v>373</v>
      </c>
      <c r="Z1" s="21" t="s">
        <v>796</v>
      </c>
      <c r="AA1" s="21" t="s">
        <v>111</v>
      </c>
      <c r="AB1" s="21" t="s">
        <v>112</v>
      </c>
      <c r="AC1" s="21" t="s">
        <v>124</v>
      </c>
      <c r="AD1" s="21" t="s">
        <v>95</v>
      </c>
      <c r="AE1" s="21" t="s">
        <v>113</v>
      </c>
      <c r="AF1" s="21" t="s">
        <v>17</v>
      </c>
      <c r="AG1" s="21" t="s">
        <v>18</v>
      </c>
      <c r="AH1" s="21" t="s">
        <v>19</v>
      </c>
      <c r="AI1" s="21" t="s">
        <v>20</v>
      </c>
      <c r="AJ1" s="21" t="s">
        <v>21</v>
      </c>
      <c r="AK1" s="21" t="s">
        <v>126</v>
      </c>
      <c r="AL1" s="21" t="s">
        <v>22</v>
      </c>
      <c r="AM1" s="21" t="s">
        <v>24</v>
      </c>
      <c r="AN1" s="21" t="s">
        <v>25</v>
      </c>
    </row>
    <row r="2" spans="1:40">
      <c r="A2" s="29"/>
      <c r="B2" s="22"/>
      <c r="C2" s="22"/>
      <c r="D2" s="22"/>
      <c r="E2" s="20"/>
      <c r="F2" s="22"/>
      <c r="G2" s="22"/>
      <c r="H2" s="20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22"/>
      <c r="U2" s="22"/>
      <c r="V2" s="22"/>
      <c r="W2" s="22"/>
      <c r="X2" s="22"/>
      <c r="Y2" s="20"/>
      <c r="Z2" s="22"/>
      <c r="AA2" s="22"/>
      <c r="AB2" s="22"/>
      <c r="AC2" s="22"/>
      <c r="AD2" s="22"/>
      <c r="AE2" s="22"/>
      <c r="AF2" s="22"/>
      <c r="AG2" s="22"/>
      <c r="AH2" s="22"/>
      <c r="AI2" s="22"/>
      <c r="AK2" s="29"/>
      <c r="AL2" s="22"/>
    </row>
    <row r="3" spans="1:40">
      <c r="A3" s="22"/>
      <c r="B3" s="22"/>
      <c r="C3" s="22"/>
      <c r="D3" s="22"/>
      <c r="E3" s="20"/>
      <c r="F3" s="22"/>
      <c r="G3" s="22"/>
      <c r="H3" s="20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22"/>
      <c r="U3" s="22"/>
      <c r="V3" s="22"/>
      <c r="W3" s="22"/>
      <c r="X3" s="22"/>
      <c r="Y3" s="20"/>
      <c r="Z3" s="20"/>
      <c r="AA3" s="22"/>
      <c r="AB3" s="22"/>
      <c r="AF3" s="22"/>
      <c r="AG3" s="22"/>
      <c r="AH3" s="22"/>
      <c r="AI3" s="22"/>
      <c r="AK3" s="22"/>
      <c r="AL3" s="22"/>
    </row>
    <row r="4" spans="1:40">
      <c r="A4" s="22"/>
      <c r="B4" s="22"/>
      <c r="C4" s="22"/>
      <c r="D4" s="22"/>
      <c r="E4" s="20"/>
      <c r="F4" s="22"/>
      <c r="G4" s="22"/>
      <c r="H4" s="20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22"/>
      <c r="U4" s="22"/>
      <c r="V4" s="22"/>
      <c r="W4" s="22"/>
      <c r="X4" s="22"/>
      <c r="Y4" s="20"/>
      <c r="Z4" s="20"/>
      <c r="AA4" s="22"/>
      <c r="AB4" s="22"/>
      <c r="AD4" s="22"/>
      <c r="AE4" s="22"/>
      <c r="AF4" s="22"/>
      <c r="AG4" s="22"/>
      <c r="AH4" s="22"/>
      <c r="AI4" s="22"/>
      <c r="AK4" s="22"/>
      <c r="AL4" s="22"/>
    </row>
    <row r="5" spans="1:40">
      <c r="A5" s="22"/>
      <c r="B5" s="22"/>
      <c r="C5" s="22"/>
      <c r="D5" s="22"/>
      <c r="E5" s="20"/>
      <c r="F5" s="22"/>
      <c r="G5" s="22"/>
      <c r="H5" s="20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22"/>
      <c r="U5" s="22"/>
      <c r="V5" s="22"/>
      <c r="W5" s="22"/>
      <c r="X5" s="22"/>
      <c r="Y5" s="20"/>
      <c r="Z5" s="20"/>
      <c r="AA5" s="22"/>
      <c r="AB5" s="22"/>
      <c r="AD5" s="22"/>
      <c r="AE5" s="22"/>
      <c r="AF5" s="22"/>
      <c r="AG5" s="22"/>
      <c r="AH5" s="22"/>
      <c r="AI5" s="22"/>
      <c r="AK5" s="22"/>
      <c r="AL5" s="22"/>
    </row>
    <row r="6" spans="1:40">
      <c r="A6" s="22"/>
      <c r="B6" s="22"/>
      <c r="C6" s="22"/>
      <c r="D6" s="22"/>
      <c r="E6" s="20"/>
      <c r="F6" s="22"/>
      <c r="G6" s="22"/>
      <c r="H6" s="20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22"/>
      <c r="U6" s="22"/>
      <c r="V6" s="22"/>
      <c r="W6" s="22"/>
      <c r="X6" s="22"/>
      <c r="Y6" s="20"/>
      <c r="Z6" s="20"/>
      <c r="AA6" s="22"/>
      <c r="AB6" s="22"/>
      <c r="AD6" s="22"/>
      <c r="AE6" s="22"/>
      <c r="AF6" s="22"/>
      <c r="AG6" s="22"/>
      <c r="AH6" s="22"/>
      <c r="AI6" s="22"/>
      <c r="AK6" s="22"/>
      <c r="AL6" s="22"/>
    </row>
    <row r="7" spans="1:40">
      <c r="A7" s="22"/>
      <c r="B7" s="22"/>
      <c r="C7" s="22"/>
      <c r="D7" s="22"/>
      <c r="E7" s="20"/>
      <c r="F7" s="22"/>
      <c r="G7" s="22"/>
      <c r="H7" s="20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22"/>
      <c r="U7" s="22"/>
      <c r="V7" s="22"/>
      <c r="W7" s="22"/>
      <c r="X7" s="22"/>
      <c r="Y7" s="20"/>
      <c r="Z7" s="20"/>
      <c r="AA7" s="22"/>
      <c r="AB7" s="22"/>
      <c r="AD7" s="22"/>
      <c r="AE7" s="22"/>
      <c r="AF7" s="22"/>
      <c r="AG7" s="22"/>
      <c r="AH7" s="22"/>
      <c r="AI7" s="22"/>
      <c r="AK7" s="22"/>
      <c r="AL7" s="22"/>
    </row>
    <row r="8" spans="1:40">
      <c r="A8" s="22"/>
      <c r="B8" s="22"/>
      <c r="C8" s="22"/>
      <c r="D8" s="22"/>
      <c r="E8" s="20"/>
      <c r="F8" s="22"/>
      <c r="G8" s="22"/>
      <c r="H8" s="20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22"/>
      <c r="U8" s="22"/>
      <c r="V8" s="22"/>
      <c r="W8" s="22"/>
      <c r="X8" s="22"/>
      <c r="Y8" s="20"/>
      <c r="Z8" s="20"/>
      <c r="AA8" s="22"/>
      <c r="AB8" s="22"/>
      <c r="AD8" s="22"/>
      <c r="AE8" s="22"/>
      <c r="AF8" s="22"/>
      <c r="AG8" s="22"/>
      <c r="AH8" s="22"/>
      <c r="AI8" s="22"/>
      <c r="AK8" s="22"/>
      <c r="AL8" s="22"/>
    </row>
    <row r="9" spans="1:40">
      <c r="A9" s="22"/>
      <c r="B9" s="22"/>
      <c r="C9" s="22"/>
      <c r="D9" s="22"/>
      <c r="E9" s="20"/>
      <c r="F9" s="22"/>
      <c r="G9" s="22"/>
      <c r="H9" s="20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22"/>
      <c r="U9" s="22"/>
      <c r="V9" s="22"/>
      <c r="W9" s="22"/>
      <c r="X9" s="22"/>
      <c r="Y9" s="20"/>
      <c r="Z9" s="20"/>
      <c r="AA9" s="22"/>
      <c r="AB9" s="22"/>
      <c r="AD9" s="22"/>
      <c r="AE9" s="22"/>
      <c r="AF9" s="22"/>
      <c r="AG9" s="22"/>
      <c r="AH9" s="22"/>
      <c r="AL9" s="22"/>
    </row>
    <row r="10" spans="1:40">
      <c r="A10" s="22"/>
      <c r="B10" s="22"/>
      <c r="C10" s="22"/>
      <c r="D10" s="22"/>
      <c r="E10" s="20"/>
      <c r="F10" s="22"/>
      <c r="G10" s="22"/>
      <c r="H10" s="20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22"/>
      <c r="U10" s="22"/>
      <c r="V10" s="22"/>
      <c r="W10" s="22"/>
      <c r="X10" s="22"/>
      <c r="Y10" s="20"/>
      <c r="Z10" s="20"/>
      <c r="AA10" s="22"/>
      <c r="AB10" s="22"/>
      <c r="AD10" s="22"/>
      <c r="AE10" s="22"/>
      <c r="AF10" s="22"/>
      <c r="AG10" s="22"/>
      <c r="AH10" s="22"/>
      <c r="AL10" s="22"/>
    </row>
    <row r="11" spans="1:40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22"/>
      <c r="U11" s="22"/>
      <c r="V11" s="22"/>
      <c r="W11" s="22"/>
      <c r="X11" s="22"/>
      <c r="Y11" s="20"/>
      <c r="Z11" s="20"/>
      <c r="AA11" s="22"/>
      <c r="AB11" s="22"/>
      <c r="AD11" s="22"/>
      <c r="AE11" s="22"/>
      <c r="AF11" s="22"/>
      <c r="AG11" s="22"/>
      <c r="AH11" s="22"/>
      <c r="AI11" s="22"/>
      <c r="AK11" s="22"/>
      <c r="AL11" s="22"/>
    </row>
    <row r="12" spans="1:40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22"/>
      <c r="U12" s="22"/>
      <c r="V12" s="22"/>
      <c r="W12" s="22"/>
      <c r="X12" s="22"/>
      <c r="Y12" s="20"/>
      <c r="Z12" s="20"/>
      <c r="AA12" s="22"/>
      <c r="AB12" s="22"/>
      <c r="AD12" s="22"/>
      <c r="AE12" s="22"/>
      <c r="AF12" s="22"/>
      <c r="AG12" s="22"/>
      <c r="AH12" s="22"/>
      <c r="AI12" s="22"/>
      <c r="AK12" s="22"/>
      <c r="AL12" s="22"/>
    </row>
    <row r="13" spans="1:40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22"/>
      <c r="U13" s="22"/>
      <c r="V13" s="22"/>
      <c r="W13" s="22"/>
      <c r="X13" s="22"/>
      <c r="Y13" s="20"/>
      <c r="Z13" s="20"/>
      <c r="AA13" s="22"/>
      <c r="AB13" s="22"/>
      <c r="AD13" s="22"/>
      <c r="AE13" s="22"/>
      <c r="AF13" s="22"/>
      <c r="AG13" s="22"/>
      <c r="AH13" s="22"/>
      <c r="AI13" s="22"/>
      <c r="AK13" s="22"/>
      <c r="AL13" s="22"/>
    </row>
    <row r="14" spans="1:40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22"/>
      <c r="U14" s="22"/>
      <c r="V14" s="22"/>
      <c r="W14" s="22"/>
      <c r="X14" s="22"/>
      <c r="Y14" s="20"/>
      <c r="Z14" s="20"/>
      <c r="AA14" s="22"/>
      <c r="AB14" s="22"/>
      <c r="AD14" s="22"/>
      <c r="AE14" s="22"/>
      <c r="AF14" s="22"/>
      <c r="AG14" s="22"/>
      <c r="AH14" s="22"/>
      <c r="AI14" s="22"/>
      <c r="AK14" s="22"/>
      <c r="AL14" s="22"/>
    </row>
    <row r="15" spans="1:40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22"/>
      <c r="U15" s="22"/>
      <c r="V15" s="22"/>
      <c r="W15" s="22"/>
      <c r="X15" s="22"/>
      <c r="Y15" s="20"/>
      <c r="Z15" s="20"/>
      <c r="AA15" s="22"/>
      <c r="AB15" s="22"/>
      <c r="AD15" s="22"/>
      <c r="AE15" s="22"/>
      <c r="AF15" s="22"/>
      <c r="AG15" s="22"/>
      <c r="AH15" s="22"/>
      <c r="AI15" s="22"/>
      <c r="AK15" s="22"/>
      <c r="AL15" s="22"/>
    </row>
    <row r="16" spans="1:40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22"/>
      <c r="U16" s="22"/>
      <c r="V16" s="22"/>
      <c r="W16" s="22"/>
      <c r="X16" s="22"/>
      <c r="Y16" s="20"/>
      <c r="Z16" s="20"/>
      <c r="AA16" s="22"/>
      <c r="AB16" s="22"/>
      <c r="AD16" s="22"/>
      <c r="AE16" s="22"/>
      <c r="AF16" s="22"/>
      <c r="AG16" s="22"/>
      <c r="AH16" s="22"/>
      <c r="AI16" s="22"/>
      <c r="AK16" s="22"/>
      <c r="AL16" s="22"/>
    </row>
    <row r="17" spans="1:38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22"/>
      <c r="U17" s="22"/>
      <c r="V17" s="22"/>
      <c r="W17" s="22"/>
      <c r="X17" s="22"/>
      <c r="Y17" s="20"/>
      <c r="Z17" s="20"/>
      <c r="AA17" s="22"/>
      <c r="AB17" s="22"/>
      <c r="AD17" s="22"/>
      <c r="AE17" s="22"/>
      <c r="AF17" s="22"/>
      <c r="AG17" s="22"/>
      <c r="AH17" s="22"/>
      <c r="AI17" s="22"/>
      <c r="AK17" s="22"/>
      <c r="AL17" s="22"/>
    </row>
    <row r="18" spans="1:38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22"/>
      <c r="U18" s="22"/>
      <c r="V18" s="22"/>
      <c r="W18" s="22"/>
      <c r="X18" s="22"/>
      <c r="Y18" s="20"/>
      <c r="Z18" s="20"/>
      <c r="AA18" s="22"/>
      <c r="AB18" s="22"/>
      <c r="AD18" s="22"/>
      <c r="AE18" s="22"/>
      <c r="AF18" s="22"/>
      <c r="AG18" s="22"/>
      <c r="AH18" s="22"/>
      <c r="AI18" s="22"/>
      <c r="AK18" s="22"/>
      <c r="AL18" s="22"/>
    </row>
    <row r="19" spans="1:38">
      <c r="A19" s="22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22"/>
      <c r="U19" s="22"/>
      <c r="V19" s="22"/>
      <c r="W19" s="22"/>
      <c r="X19" s="22"/>
      <c r="Y19" s="20"/>
      <c r="Z19" s="20"/>
      <c r="AA19" s="22"/>
      <c r="AB19" s="22"/>
      <c r="AD19" s="22"/>
      <c r="AE19" s="22"/>
      <c r="AF19" s="22"/>
      <c r="AG19" s="22"/>
      <c r="AH19" s="22"/>
      <c r="AI19" s="22"/>
      <c r="AK19" s="22"/>
      <c r="AL19" s="22"/>
    </row>
    <row r="20" spans="1:38">
      <c r="E20" s="20"/>
      <c r="H20" s="20"/>
      <c r="I20" s="22"/>
      <c r="J20" s="20"/>
      <c r="K20" s="20"/>
      <c r="L20" s="22"/>
      <c r="M20" s="22"/>
      <c r="P20" s="22"/>
      <c r="Q20" s="22"/>
      <c r="T20" s="22"/>
      <c r="U20" s="22"/>
      <c r="Y20" s="20"/>
      <c r="Z20" s="20"/>
      <c r="AA20" s="22"/>
      <c r="AB20" s="22"/>
      <c r="AL20" s="22"/>
    </row>
    <row r="21" spans="1:38">
      <c r="AL21" s="2"/>
    </row>
    <row r="22" spans="1:38">
      <c r="T22" s="2"/>
      <c r="U22" s="2"/>
      <c r="AL22" s="2"/>
    </row>
    <row r="23" spans="1:38">
      <c r="T23" s="2"/>
      <c r="U23" s="2"/>
    </row>
    <row r="24" spans="1:38">
      <c r="T24" s="2"/>
      <c r="U24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L25"/>
  <sheetViews>
    <sheetView rightToLeft="1" zoomScale="70" zoomScaleNormal="70" workbookViewId="0">
      <selection activeCell="A5" sqref="A5"/>
    </sheetView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3" width="11.625" style="2" customWidth="1"/>
    <col min="24" max="25" width="11.625" style="4" customWidth="1"/>
    <col min="26" max="38" width="11.625" style="2" customWidth="1"/>
    <col min="39" max="39" width="9" style="2" customWidth="1"/>
    <col min="40" max="16384" width="9" style="2"/>
  </cols>
  <sheetData>
    <row r="1" spans="1:38" ht="66.75" customHeight="1">
      <c r="A1" s="21" t="s">
        <v>0</v>
      </c>
      <c r="B1" s="21" t="s">
        <v>1</v>
      </c>
      <c r="C1" s="21" t="s">
        <v>2</v>
      </c>
      <c r="D1" s="21" t="s">
        <v>107</v>
      </c>
      <c r="E1" s="21" t="s">
        <v>108</v>
      </c>
      <c r="F1" s="21" t="s">
        <v>3</v>
      </c>
      <c r="G1" s="21" t="s">
        <v>4</v>
      </c>
      <c r="H1" s="21" t="s">
        <v>109</v>
      </c>
      <c r="I1" s="21" t="s">
        <v>5</v>
      </c>
      <c r="J1" s="21" t="s">
        <v>6</v>
      </c>
      <c r="K1" s="21" t="s">
        <v>7</v>
      </c>
      <c r="L1" s="21" t="s">
        <v>288</v>
      </c>
      <c r="M1" s="21" t="s">
        <v>110</v>
      </c>
      <c r="N1" s="21" t="s">
        <v>86</v>
      </c>
      <c r="O1" s="183" t="s">
        <v>118</v>
      </c>
      <c r="P1" s="21" t="s">
        <v>9</v>
      </c>
      <c r="Q1" s="21" t="s">
        <v>10</v>
      </c>
      <c r="R1" s="21" t="s">
        <v>134</v>
      </c>
      <c r="S1" s="21" t="s">
        <v>11</v>
      </c>
      <c r="T1" s="21" t="s">
        <v>12</v>
      </c>
      <c r="U1" s="21" t="s">
        <v>13</v>
      </c>
      <c r="V1" s="167" t="s">
        <v>15</v>
      </c>
      <c r="W1" s="167" t="s">
        <v>14</v>
      </c>
      <c r="X1" s="21" t="s">
        <v>373</v>
      </c>
      <c r="Y1" s="21" t="s">
        <v>796</v>
      </c>
      <c r="Z1" s="21" t="s">
        <v>111</v>
      </c>
      <c r="AA1" s="21" t="s">
        <v>112</v>
      </c>
      <c r="AB1" s="183" t="s">
        <v>95</v>
      </c>
      <c r="AC1" s="183" t="s">
        <v>113</v>
      </c>
      <c r="AD1" s="21" t="s">
        <v>17</v>
      </c>
      <c r="AE1" s="163" t="s">
        <v>18</v>
      </c>
      <c r="AF1" s="171" t="s">
        <v>19</v>
      </c>
      <c r="AG1" s="21" t="s">
        <v>20</v>
      </c>
      <c r="AH1" s="21" t="s">
        <v>21</v>
      </c>
      <c r="AI1" s="21" t="s">
        <v>126</v>
      </c>
      <c r="AJ1" s="21" t="s">
        <v>22</v>
      </c>
      <c r="AK1" s="167" t="s">
        <v>24</v>
      </c>
      <c r="AL1" s="167" t="s">
        <v>25</v>
      </c>
    </row>
    <row r="2" spans="1:38">
      <c r="A2" s="2">
        <v>891</v>
      </c>
      <c r="B2" s="22">
        <v>9957</v>
      </c>
      <c r="C2" s="22" t="s">
        <v>2402</v>
      </c>
      <c r="D2" s="22" t="s">
        <v>2403</v>
      </c>
      <c r="E2" s="20" t="s">
        <v>1271</v>
      </c>
      <c r="F2" s="22" t="s">
        <v>2404</v>
      </c>
      <c r="G2" s="22" t="s">
        <v>2405</v>
      </c>
      <c r="H2" s="22" t="s">
        <v>283</v>
      </c>
      <c r="I2" s="22" t="s">
        <v>720</v>
      </c>
      <c r="J2" s="20" t="s">
        <v>30</v>
      </c>
      <c r="K2" s="20" t="s">
        <v>30</v>
      </c>
      <c r="L2" s="22" t="s">
        <v>276</v>
      </c>
      <c r="M2" s="22" t="s">
        <v>414</v>
      </c>
      <c r="N2" s="22" t="s">
        <v>100</v>
      </c>
      <c r="O2" s="184" t="s">
        <v>2406</v>
      </c>
      <c r="P2" s="22" t="s">
        <v>2407</v>
      </c>
      <c r="Q2" s="22" t="s">
        <v>376</v>
      </c>
      <c r="R2" s="22" t="s">
        <v>369</v>
      </c>
      <c r="S2" s="20" t="s">
        <v>34</v>
      </c>
      <c r="T2" s="161">
        <v>0.01</v>
      </c>
      <c r="U2" s="22" t="s">
        <v>2408</v>
      </c>
      <c r="V2" s="176">
        <v>1E-4</v>
      </c>
      <c r="W2" s="168">
        <v>5.7000000000000002E-2</v>
      </c>
      <c r="X2" s="20" t="s">
        <v>374</v>
      </c>
      <c r="Y2" s="20" t="s">
        <v>302</v>
      </c>
      <c r="Z2" s="22" t="s">
        <v>857</v>
      </c>
      <c r="AA2" s="22" t="s">
        <v>861</v>
      </c>
      <c r="AB2" s="185" t="s">
        <v>2409</v>
      </c>
      <c r="AC2" s="22"/>
      <c r="AD2" s="161">
        <v>16666.7</v>
      </c>
      <c r="AE2" s="177">
        <v>1</v>
      </c>
      <c r="AF2" s="178">
        <v>0</v>
      </c>
      <c r="AG2" s="161">
        <v>0</v>
      </c>
      <c r="AH2" s="22"/>
      <c r="AI2" s="29"/>
      <c r="AJ2" s="22" t="s">
        <v>36</v>
      </c>
      <c r="AK2" s="168">
        <v>9.175959303092719E-11</v>
      </c>
      <c r="AL2" s="168">
        <v>1.10427290173722E-12</v>
      </c>
    </row>
    <row r="3" spans="1:38">
      <c r="A3" s="22">
        <v>891</v>
      </c>
      <c r="B3" s="22">
        <v>9957</v>
      </c>
      <c r="C3" s="22" t="s">
        <v>2410</v>
      </c>
      <c r="D3" s="22" t="s">
        <v>2411</v>
      </c>
      <c r="E3" s="20" t="s">
        <v>273</v>
      </c>
      <c r="F3" s="22" t="s">
        <v>2412</v>
      </c>
      <c r="G3" s="22" t="s">
        <v>2413</v>
      </c>
      <c r="H3" s="22" t="s">
        <v>283</v>
      </c>
      <c r="I3" s="22" t="s">
        <v>934</v>
      </c>
      <c r="J3" s="20" t="s">
        <v>30</v>
      </c>
      <c r="K3" s="20" t="s">
        <v>30</v>
      </c>
      <c r="L3" s="22" t="s">
        <v>290</v>
      </c>
      <c r="M3" s="22" t="s">
        <v>414</v>
      </c>
      <c r="N3" s="22" t="s">
        <v>100</v>
      </c>
      <c r="O3" s="184" t="s">
        <v>2414</v>
      </c>
      <c r="P3" s="22" t="s">
        <v>1690</v>
      </c>
      <c r="Q3" s="22" t="s">
        <v>376</v>
      </c>
      <c r="R3" s="22" t="s">
        <v>369</v>
      </c>
      <c r="S3" s="20" t="s">
        <v>34</v>
      </c>
      <c r="T3" s="161">
        <v>2.15</v>
      </c>
      <c r="U3" s="22" t="s">
        <v>1976</v>
      </c>
      <c r="V3" s="176">
        <v>5.5500000000000001E-2</v>
      </c>
      <c r="W3" s="168">
        <v>2.86E-2</v>
      </c>
      <c r="X3" s="20" t="s">
        <v>375</v>
      </c>
      <c r="Y3" s="20" t="s">
        <v>100</v>
      </c>
      <c r="Z3" s="22" t="s">
        <v>859</v>
      </c>
      <c r="AA3" s="22" t="s">
        <v>862</v>
      </c>
      <c r="AB3" s="185" t="s">
        <v>101</v>
      </c>
      <c r="AC3" s="22"/>
      <c r="AD3" s="161">
        <v>90285.74</v>
      </c>
      <c r="AE3" s="177">
        <v>1</v>
      </c>
      <c r="AF3" s="178">
        <v>95.21</v>
      </c>
      <c r="AG3" s="161">
        <v>85.960999999999999</v>
      </c>
      <c r="AH3" s="22"/>
      <c r="AI3" s="22"/>
      <c r="AJ3" s="22" t="s">
        <v>36</v>
      </c>
      <c r="AK3" s="168">
        <v>4.73264128156443E-2</v>
      </c>
      <c r="AL3" s="168">
        <v>5.6954562986270601E-4</v>
      </c>
    </row>
    <row r="4" spans="1:38">
      <c r="A4" s="22">
        <v>891</v>
      </c>
      <c r="B4" s="22">
        <v>9957</v>
      </c>
      <c r="C4" s="22" t="s">
        <v>2415</v>
      </c>
      <c r="D4" s="22" t="s">
        <v>2416</v>
      </c>
      <c r="E4" s="20" t="s">
        <v>1271</v>
      </c>
      <c r="F4" s="22" t="s">
        <v>2417</v>
      </c>
      <c r="G4" s="22" t="s">
        <v>2418</v>
      </c>
      <c r="H4" s="22" t="s">
        <v>283</v>
      </c>
      <c r="I4" s="22" t="s">
        <v>934</v>
      </c>
      <c r="J4" s="20" t="s">
        <v>30</v>
      </c>
      <c r="K4" s="20" t="s">
        <v>30</v>
      </c>
      <c r="L4" s="22" t="s">
        <v>290</v>
      </c>
      <c r="M4" s="22" t="s">
        <v>414</v>
      </c>
      <c r="N4" s="22" t="s">
        <v>100</v>
      </c>
      <c r="O4" s="185" t="s">
        <v>2419</v>
      </c>
      <c r="P4" s="22" t="s">
        <v>1704</v>
      </c>
      <c r="Q4" s="22" t="s">
        <v>396</v>
      </c>
      <c r="R4" s="22" t="s">
        <v>369</v>
      </c>
      <c r="S4" s="22" t="s">
        <v>34</v>
      </c>
      <c r="T4" s="161">
        <v>1.8</v>
      </c>
      <c r="U4" s="22" t="s">
        <v>1757</v>
      </c>
      <c r="V4" s="176">
        <v>5.6599999999999998E-2</v>
      </c>
      <c r="W4" s="168">
        <v>4.4699999999999997E-2</v>
      </c>
      <c r="X4" s="20" t="s">
        <v>375</v>
      </c>
      <c r="Y4" s="20" t="s">
        <v>100</v>
      </c>
      <c r="Z4" s="22" t="s">
        <v>859</v>
      </c>
      <c r="AA4" s="22" t="s">
        <v>862</v>
      </c>
      <c r="AB4" s="185" t="s">
        <v>101</v>
      </c>
      <c r="AD4" s="159">
        <v>428791.22</v>
      </c>
      <c r="AE4" s="177">
        <v>1</v>
      </c>
      <c r="AF4" s="178">
        <v>99.15</v>
      </c>
      <c r="AG4" s="161">
        <v>425.14600000000002</v>
      </c>
      <c r="AH4" s="22"/>
      <c r="AI4" s="22"/>
      <c r="AJ4" s="22" t="s">
        <v>36</v>
      </c>
      <c r="AK4" s="168">
        <v>0.23406714782034899</v>
      </c>
      <c r="AL4" s="168">
        <v>2.8168608860090899E-3</v>
      </c>
    </row>
    <row r="5" spans="1:38">
      <c r="A5" s="22">
        <v>891</v>
      </c>
      <c r="B5" s="22">
        <v>9957</v>
      </c>
      <c r="C5" s="22" t="s">
        <v>2420</v>
      </c>
      <c r="D5" s="22" t="s">
        <v>2421</v>
      </c>
      <c r="E5" s="20" t="s">
        <v>1271</v>
      </c>
      <c r="F5" s="22" t="s">
        <v>2422</v>
      </c>
      <c r="G5" s="22" t="s">
        <v>2423</v>
      </c>
      <c r="H5" s="22" t="s">
        <v>283</v>
      </c>
      <c r="I5" s="22" t="s">
        <v>934</v>
      </c>
      <c r="J5" s="20" t="s">
        <v>30</v>
      </c>
      <c r="K5" s="20" t="s">
        <v>30</v>
      </c>
      <c r="L5" s="22" t="s">
        <v>276</v>
      </c>
      <c r="M5" s="22" t="s">
        <v>414</v>
      </c>
      <c r="N5" s="22" t="s">
        <v>100</v>
      </c>
      <c r="O5" s="184" t="s">
        <v>2424</v>
      </c>
      <c r="P5" s="22" t="s">
        <v>1936</v>
      </c>
      <c r="Q5" s="22" t="s">
        <v>378</v>
      </c>
      <c r="R5" s="22" t="s">
        <v>369</v>
      </c>
      <c r="S5" s="20" t="s">
        <v>34</v>
      </c>
      <c r="T5" s="161">
        <v>1.83</v>
      </c>
      <c r="U5" s="22" t="s">
        <v>2425</v>
      </c>
      <c r="V5" s="176">
        <v>5.0999999999999997E-2</v>
      </c>
      <c r="W5" s="168">
        <v>2.1000000000000001E-2</v>
      </c>
      <c r="X5" s="20" t="s">
        <v>375</v>
      </c>
      <c r="Y5" s="20" t="s">
        <v>100</v>
      </c>
      <c r="Z5" s="22" t="s">
        <v>859</v>
      </c>
      <c r="AA5" s="22" t="s">
        <v>2170</v>
      </c>
      <c r="AB5" s="185" t="s">
        <v>101</v>
      </c>
      <c r="AC5" s="22"/>
      <c r="AD5" s="161">
        <v>144857.32999999999</v>
      </c>
      <c r="AE5" s="177">
        <v>1</v>
      </c>
      <c r="AF5" s="178">
        <v>95.05</v>
      </c>
      <c r="AG5" s="159">
        <v>137.68700000000001</v>
      </c>
      <c r="AJ5" s="22" t="s">
        <v>36</v>
      </c>
      <c r="AK5" s="168">
        <v>7.5804407535706303E-2</v>
      </c>
      <c r="AL5" s="168">
        <v>9.1226159913014603E-4</v>
      </c>
    </row>
    <row r="6" spans="1:38">
      <c r="A6" s="22">
        <v>891</v>
      </c>
      <c r="B6" s="22">
        <v>9957</v>
      </c>
      <c r="C6" s="22" t="s">
        <v>2426</v>
      </c>
      <c r="D6" s="22" t="s">
        <v>2427</v>
      </c>
      <c r="E6" s="20" t="s">
        <v>1271</v>
      </c>
      <c r="F6" s="22" t="s">
        <v>2428</v>
      </c>
      <c r="G6" s="22" t="s">
        <v>2429</v>
      </c>
      <c r="H6" s="22" t="s">
        <v>283</v>
      </c>
      <c r="I6" s="22" t="s">
        <v>934</v>
      </c>
      <c r="J6" s="20" t="s">
        <v>30</v>
      </c>
      <c r="K6" s="20" t="s">
        <v>30</v>
      </c>
      <c r="L6" s="22" t="s">
        <v>276</v>
      </c>
      <c r="M6" s="22" t="s">
        <v>427</v>
      </c>
      <c r="N6" s="22" t="s">
        <v>100</v>
      </c>
      <c r="O6" s="184" t="s">
        <v>2430</v>
      </c>
      <c r="P6" s="22" t="s">
        <v>2431</v>
      </c>
      <c r="Q6" s="22" t="s">
        <v>378</v>
      </c>
      <c r="R6" s="22" t="s">
        <v>369</v>
      </c>
      <c r="S6" s="20" t="s">
        <v>34</v>
      </c>
      <c r="T6" s="161">
        <v>1.21</v>
      </c>
      <c r="U6" s="22" t="s">
        <v>2432</v>
      </c>
      <c r="V6" s="176">
        <v>4.9200000000000001E-2</v>
      </c>
      <c r="W6" s="168">
        <v>3.1E-2</v>
      </c>
      <c r="X6" s="20" t="s">
        <v>375</v>
      </c>
      <c r="Y6" s="20" t="s">
        <v>100</v>
      </c>
      <c r="Z6" s="22" t="s">
        <v>859</v>
      </c>
      <c r="AA6" s="22" t="s">
        <v>2170</v>
      </c>
      <c r="AB6" s="185" t="s">
        <v>101</v>
      </c>
      <c r="AC6" s="22"/>
      <c r="AD6" s="161">
        <v>148524</v>
      </c>
      <c r="AE6" s="177">
        <v>1</v>
      </c>
      <c r="AF6" s="178">
        <v>97.94</v>
      </c>
      <c r="AG6" s="159">
        <v>145.464</v>
      </c>
      <c r="AJ6" s="22" t="s">
        <v>36</v>
      </c>
      <c r="AK6" s="168">
        <v>8.0086367777314801E-2</v>
      </c>
      <c r="AL6" s="168">
        <v>9.6379248004339001E-4</v>
      </c>
    </row>
    <row r="7" spans="1:38">
      <c r="A7" s="22">
        <v>891</v>
      </c>
      <c r="B7" s="22">
        <v>9957</v>
      </c>
      <c r="C7" s="22" t="s">
        <v>2433</v>
      </c>
      <c r="D7" s="22" t="s">
        <v>2434</v>
      </c>
      <c r="E7" s="20" t="s">
        <v>1271</v>
      </c>
      <c r="F7" s="22" t="s">
        <v>2435</v>
      </c>
      <c r="G7" s="22" t="s">
        <v>2436</v>
      </c>
      <c r="H7" s="22" t="s">
        <v>283</v>
      </c>
      <c r="I7" s="22" t="s">
        <v>934</v>
      </c>
      <c r="J7" s="20" t="s">
        <v>30</v>
      </c>
      <c r="K7" s="20" t="s">
        <v>30</v>
      </c>
      <c r="L7" s="22" t="s">
        <v>276</v>
      </c>
      <c r="M7" s="22" t="s">
        <v>442</v>
      </c>
      <c r="N7" s="22" t="s">
        <v>100</v>
      </c>
      <c r="O7" s="184" t="s">
        <v>2437</v>
      </c>
      <c r="P7" s="22" t="s">
        <v>1955</v>
      </c>
      <c r="Q7" s="22" t="s">
        <v>378</v>
      </c>
      <c r="R7" s="22" t="s">
        <v>369</v>
      </c>
      <c r="S7" s="20" t="s">
        <v>34</v>
      </c>
      <c r="T7" s="161">
        <v>0.57999999999999996</v>
      </c>
      <c r="U7" s="22" t="s">
        <v>2438</v>
      </c>
      <c r="V7" s="176">
        <v>6.13E-2</v>
      </c>
      <c r="W7" s="168">
        <v>6.5000000000000002E-2</v>
      </c>
      <c r="X7" s="20" t="s">
        <v>375</v>
      </c>
      <c r="Y7" s="20" t="s">
        <v>100</v>
      </c>
      <c r="Z7" s="22" t="s">
        <v>859</v>
      </c>
      <c r="AA7" s="22" t="s">
        <v>862</v>
      </c>
      <c r="AB7" s="185" t="s">
        <v>101</v>
      </c>
      <c r="AC7" s="22"/>
      <c r="AD7" s="161">
        <v>62277.9</v>
      </c>
      <c r="AE7" s="177">
        <v>1</v>
      </c>
      <c r="AF7" s="178">
        <v>100.45</v>
      </c>
      <c r="AG7" s="161">
        <v>62.558</v>
      </c>
      <c r="AH7" s="22"/>
      <c r="AI7" s="22"/>
      <c r="AJ7" s="22" t="s">
        <v>36</v>
      </c>
      <c r="AK7" s="168">
        <v>3.4441793727825402E-2</v>
      </c>
      <c r="AL7" s="168">
        <v>4.1448679363738703E-4</v>
      </c>
    </row>
    <row r="8" spans="1:38">
      <c r="A8" s="22">
        <v>891</v>
      </c>
      <c r="B8" s="22">
        <v>9957</v>
      </c>
      <c r="C8" s="22" t="s">
        <v>2439</v>
      </c>
      <c r="D8" s="22" t="s">
        <v>2440</v>
      </c>
      <c r="E8" s="20" t="s">
        <v>1271</v>
      </c>
      <c r="F8" s="22" t="s">
        <v>2441</v>
      </c>
      <c r="G8" s="22" t="s">
        <v>2442</v>
      </c>
      <c r="H8" s="22" t="s">
        <v>283</v>
      </c>
      <c r="I8" s="22" t="s">
        <v>720</v>
      </c>
      <c r="J8" s="20" t="s">
        <v>30</v>
      </c>
      <c r="K8" s="20" t="s">
        <v>30</v>
      </c>
      <c r="L8" s="22" t="s">
        <v>276</v>
      </c>
      <c r="M8" s="22" t="s">
        <v>409</v>
      </c>
      <c r="N8" s="22" t="s">
        <v>100</v>
      </c>
      <c r="O8" s="184" t="s">
        <v>2443</v>
      </c>
      <c r="P8" s="22" t="s">
        <v>1146</v>
      </c>
      <c r="Q8" s="22" t="s">
        <v>376</v>
      </c>
      <c r="R8" s="22" t="s">
        <v>369</v>
      </c>
      <c r="S8" s="20" t="s">
        <v>34</v>
      </c>
      <c r="T8" s="161">
        <v>4.62</v>
      </c>
      <c r="U8" s="22" t="s">
        <v>2444</v>
      </c>
      <c r="V8" s="176">
        <v>2.5600000000000001E-2</v>
      </c>
      <c r="W8" s="168">
        <v>2.1399999999999999E-2</v>
      </c>
      <c r="X8" s="20" t="s">
        <v>375</v>
      </c>
      <c r="Y8" s="20" t="s">
        <v>100</v>
      </c>
      <c r="Z8" s="22" t="s">
        <v>859</v>
      </c>
      <c r="AA8" s="22" t="s">
        <v>2170</v>
      </c>
      <c r="AB8" s="185" t="s">
        <v>101</v>
      </c>
      <c r="AC8" s="22"/>
      <c r="AD8" s="161">
        <v>256538.47</v>
      </c>
      <c r="AE8" s="177">
        <v>1</v>
      </c>
      <c r="AF8" s="178">
        <v>115.11</v>
      </c>
      <c r="AG8" s="161">
        <v>295.30099999999999</v>
      </c>
      <c r="AH8" s="22"/>
      <c r="AI8" s="22"/>
      <c r="AJ8" s="22" t="s">
        <v>36</v>
      </c>
      <c r="AK8" s="168">
        <v>0.162580110620204</v>
      </c>
      <c r="AL8" s="168">
        <v>1.9565563075113102E-3</v>
      </c>
    </row>
    <row r="9" spans="1:38">
      <c r="A9" s="22">
        <v>891</v>
      </c>
      <c r="B9" s="22">
        <v>9957</v>
      </c>
      <c r="C9" s="22" t="s">
        <v>2439</v>
      </c>
      <c r="D9" s="22" t="s">
        <v>2440</v>
      </c>
      <c r="E9" s="20" t="s">
        <v>1271</v>
      </c>
      <c r="F9" s="22" t="s">
        <v>2445</v>
      </c>
      <c r="G9" s="22" t="s">
        <v>2446</v>
      </c>
      <c r="H9" s="22" t="s">
        <v>283</v>
      </c>
      <c r="I9" s="22" t="s">
        <v>934</v>
      </c>
      <c r="J9" s="20" t="s">
        <v>30</v>
      </c>
      <c r="K9" s="20" t="s">
        <v>30</v>
      </c>
      <c r="L9" s="22" t="s">
        <v>290</v>
      </c>
      <c r="M9" s="22" t="s">
        <v>409</v>
      </c>
      <c r="N9" s="22" t="s">
        <v>100</v>
      </c>
      <c r="O9" s="184" t="s">
        <v>2443</v>
      </c>
      <c r="P9" s="22" t="s">
        <v>1146</v>
      </c>
      <c r="Q9" s="22" t="s">
        <v>376</v>
      </c>
      <c r="R9" s="22" t="s">
        <v>369</v>
      </c>
      <c r="S9" s="20" t="s">
        <v>34</v>
      </c>
      <c r="T9" s="161">
        <v>0.95</v>
      </c>
      <c r="U9" s="22" t="s">
        <v>2438</v>
      </c>
      <c r="V9" s="176">
        <v>4.8300000000000003E-2</v>
      </c>
      <c r="W9" s="168">
        <v>2.5000000000000001E-2</v>
      </c>
      <c r="X9" s="20" t="s">
        <v>375</v>
      </c>
      <c r="Y9" s="20" t="s">
        <v>100</v>
      </c>
      <c r="Z9" s="22" t="s">
        <v>859</v>
      </c>
      <c r="AA9" s="22" t="s">
        <v>2170</v>
      </c>
      <c r="AB9" s="185" t="s">
        <v>101</v>
      </c>
      <c r="AC9" s="22"/>
      <c r="AD9" s="161">
        <v>151744.60999999999</v>
      </c>
      <c r="AE9" s="177">
        <v>1</v>
      </c>
      <c r="AF9" s="178">
        <v>98.01</v>
      </c>
      <c r="AG9" s="161">
        <v>148.72499999999999</v>
      </c>
      <c r="AH9" s="22"/>
      <c r="AI9" s="22"/>
      <c r="AJ9" s="22" t="s">
        <v>36</v>
      </c>
      <c r="AK9" s="168">
        <v>8.1881449761727607E-2</v>
      </c>
      <c r="AL9" s="168">
        <v>9.8539523923518008E-4</v>
      </c>
    </row>
    <row r="10" spans="1:38">
      <c r="A10" s="22">
        <v>891</v>
      </c>
      <c r="B10" s="22">
        <v>9957</v>
      </c>
      <c r="C10" s="22" t="s">
        <v>2439</v>
      </c>
      <c r="D10" s="22" t="s">
        <v>2440</v>
      </c>
      <c r="E10" s="20" t="s">
        <v>1271</v>
      </c>
      <c r="F10" s="22" t="s">
        <v>2447</v>
      </c>
      <c r="G10" s="22" t="s">
        <v>2448</v>
      </c>
      <c r="H10" s="22" t="s">
        <v>283</v>
      </c>
      <c r="I10" s="22" t="s">
        <v>934</v>
      </c>
      <c r="J10" s="20" t="s">
        <v>30</v>
      </c>
      <c r="K10" s="20" t="s">
        <v>30</v>
      </c>
      <c r="L10" s="22" t="s">
        <v>290</v>
      </c>
      <c r="M10" s="22" t="s">
        <v>409</v>
      </c>
      <c r="N10" s="22" t="s">
        <v>100</v>
      </c>
      <c r="O10" s="184" t="s">
        <v>2443</v>
      </c>
      <c r="P10" s="22" t="s">
        <v>1146</v>
      </c>
      <c r="Q10" s="22" t="s">
        <v>376</v>
      </c>
      <c r="R10" s="22" t="s">
        <v>369</v>
      </c>
      <c r="S10" s="20" t="s">
        <v>34</v>
      </c>
      <c r="T10" s="161">
        <v>4.3499999999999996</v>
      </c>
      <c r="U10" s="22" t="s">
        <v>2444</v>
      </c>
      <c r="V10" s="176">
        <v>5.0500000000000003E-2</v>
      </c>
      <c r="W10" s="168">
        <v>3.7400000000000003E-2</v>
      </c>
      <c r="X10" s="20" t="s">
        <v>375</v>
      </c>
      <c r="Y10" s="20" t="s">
        <v>100</v>
      </c>
      <c r="Z10" s="22" t="s">
        <v>859</v>
      </c>
      <c r="AA10" s="22" t="s">
        <v>2170</v>
      </c>
      <c r="AB10" s="185" t="s">
        <v>101</v>
      </c>
      <c r="AC10" s="22"/>
      <c r="AD10" s="161">
        <v>543089.79</v>
      </c>
      <c r="AE10" s="177">
        <v>1</v>
      </c>
      <c r="AF10" s="178">
        <v>94.92</v>
      </c>
      <c r="AG10" s="161">
        <v>515.50099999999998</v>
      </c>
      <c r="AH10" s="22"/>
      <c r="AI10" s="22"/>
      <c r="AJ10" s="22" t="s">
        <v>36</v>
      </c>
      <c r="AK10" s="168">
        <v>0.28381230984946898</v>
      </c>
      <c r="AL10" s="168">
        <v>3.41551474449743E-3</v>
      </c>
    </row>
    <row r="11" spans="1:38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2"/>
      <c r="R11" s="22"/>
      <c r="S11" s="20"/>
      <c r="T11" s="22"/>
      <c r="U11" s="22"/>
      <c r="V11" s="22"/>
      <c r="X11" s="20"/>
      <c r="Y11" s="20"/>
      <c r="Z11" s="22"/>
      <c r="AA11" s="22"/>
      <c r="AC11" s="22"/>
      <c r="AD11" s="22"/>
      <c r="AE11" s="22"/>
      <c r="AF11" s="22"/>
      <c r="AG11" s="22"/>
      <c r="AH11" s="22"/>
      <c r="AI11" s="22"/>
      <c r="AJ11" s="22"/>
    </row>
    <row r="12" spans="1:38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2"/>
      <c r="R12" s="22"/>
      <c r="S12" s="20"/>
      <c r="T12" s="22"/>
      <c r="U12" s="22"/>
      <c r="V12" s="22"/>
      <c r="X12" s="20"/>
      <c r="Y12" s="20"/>
      <c r="Z12" s="22"/>
      <c r="AA12" s="22"/>
      <c r="AC12" s="22"/>
      <c r="AD12" s="22"/>
      <c r="AE12" s="22"/>
      <c r="AF12" s="22"/>
      <c r="AG12" s="22"/>
      <c r="AH12" s="22"/>
      <c r="AI12" s="22"/>
      <c r="AJ12" s="22"/>
    </row>
    <row r="13" spans="1:38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2"/>
      <c r="R13" s="22"/>
      <c r="S13" s="20"/>
      <c r="T13" s="22"/>
      <c r="U13" s="22"/>
      <c r="V13" s="22"/>
      <c r="X13" s="20"/>
      <c r="Y13" s="20"/>
      <c r="Z13" s="22"/>
      <c r="AA13" s="22"/>
      <c r="AC13" s="22"/>
      <c r="AD13" s="22"/>
      <c r="AE13" s="22"/>
      <c r="AF13" s="22"/>
      <c r="AG13" s="22"/>
      <c r="AH13" s="22"/>
      <c r="AI13" s="22"/>
      <c r="AJ13" s="22"/>
    </row>
    <row r="14" spans="1:38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2"/>
      <c r="R14" s="22"/>
      <c r="S14" s="20"/>
      <c r="T14" s="22"/>
      <c r="U14" s="22"/>
      <c r="V14" s="22"/>
      <c r="X14" s="20"/>
      <c r="Y14" s="20"/>
      <c r="Z14" s="22"/>
      <c r="AA14" s="22"/>
      <c r="AC14" s="22"/>
      <c r="AD14" s="22"/>
      <c r="AE14" s="22"/>
      <c r="AF14" s="22"/>
      <c r="AG14" s="22"/>
      <c r="AH14" s="22"/>
      <c r="AI14" s="22"/>
      <c r="AJ14" s="22"/>
    </row>
    <row r="15" spans="1:38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2"/>
      <c r="R15" s="22"/>
      <c r="S15" s="20"/>
      <c r="T15" s="22"/>
      <c r="U15" s="22"/>
      <c r="V15" s="22"/>
      <c r="X15" s="20"/>
      <c r="Y15" s="20"/>
      <c r="Z15" s="22"/>
      <c r="AA15" s="22"/>
      <c r="AC15" s="22"/>
      <c r="AD15" s="22"/>
      <c r="AE15" s="22"/>
      <c r="AF15" s="22"/>
      <c r="AG15" s="22"/>
      <c r="AH15" s="22"/>
      <c r="AI15" s="22"/>
      <c r="AJ15" s="22"/>
    </row>
    <row r="16" spans="1:38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2"/>
      <c r="R16" s="22"/>
      <c r="S16" s="20"/>
      <c r="T16" s="22"/>
      <c r="U16" s="22"/>
      <c r="V16" s="22"/>
      <c r="X16" s="20"/>
      <c r="Y16" s="20"/>
      <c r="Z16" s="22"/>
      <c r="AA16" s="22"/>
      <c r="AC16" s="22"/>
      <c r="AD16" s="22"/>
      <c r="AE16" s="22"/>
      <c r="AF16" s="22"/>
      <c r="AG16" s="22"/>
      <c r="AH16" s="22"/>
      <c r="AI16" s="22"/>
      <c r="AJ16" s="22"/>
    </row>
    <row r="17" spans="1:36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2"/>
      <c r="R17" s="22"/>
      <c r="S17" s="20"/>
      <c r="T17" s="22"/>
      <c r="U17" s="22"/>
      <c r="V17" s="22"/>
      <c r="X17" s="20"/>
      <c r="Y17" s="20"/>
      <c r="Z17" s="22"/>
      <c r="AA17" s="22"/>
      <c r="AC17" s="22"/>
      <c r="AD17" s="22"/>
      <c r="AE17" s="22"/>
      <c r="AF17" s="22"/>
      <c r="AG17" s="22"/>
      <c r="AH17" s="22"/>
      <c r="AI17" s="22"/>
      <c r="AJ17" s="22"/>
    </row>
    <row r="18" spans="1:36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2"/>
      <c r="R18" s="22"/>
      <c r="S18" s="20"/>
      <c r="T18" s="22"/>
      <c r="U18" s="22"/>
      <c r="V18" s="22"/>
      <c r="X18" s="20"/>
      <c r="Y18" s="20"/>
      <c r="Z18" s="22"/>
      <c r="AA18" s="22"/>
      <c r="AC18" s="22"/>
      <c r="AD18" s="22"/>
      <c r="AE18" s="22"/>
      <c r="AF18" s="22"/>
      <c r="AG18" s="22"/>
      <c r="AH18" s="22"/>
      <c r="AI18" s="22"/>
      <c r="AJ18" s="22"/>
    </row>
    <row r="19" spans="1:36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2"/>
      <c r="R19" s="22"/>
      <c r="S19" s="20"/>
      <c r="T19" s="22"/>
      <c r="U19" s="22"/>
      <c r="V19" s="22"/>
      <c r="X19" s="20"/>
      <c r="Y19" s="20"/>
      <c r="Z19" s="22"/>
      <c r="AA19" s="22"/>
      <c r="AC19" s="22"/>
      <c r="AD19" s="22"/>
      <c r="AE19" s="22"/>
      <c r="AF19" s="22"/>
      <c r="AG19" s="22"/>
      <c r="AH19" s="22"/>
      <c r="AI19" s="22"/>
      <c r="AJ19" s="22"/>
    </row>
    <row r="20" spans="1:36">
      <c r="E20" s="20"/>
      <c r="H20" s="22"/>
      <c r="I20" s="22"/>
      <c r="J20" s="20"/>
      <c r="K20" s="20"/>
      <c r="L20" s="22"/>
      <c r="M20" s="22"/>
      <c r="N20" s="22"/>
      <c r="Q20" s="22"/>
      <c r="R20" s="22"/>
      <c r="X20" s="20"/>
      <c r="Y20" s="20"/>
      <c r="AA20" s="22"/>
      <c r="AJ20" s="22"/>
    </row>
    <row r="21" spans="1:36">
      <c r="L21" s="2"/>
    </row>
    <row r="22" spans="1:36">
      <c r="L22" s="2"/>
    </row>
    <row r="23" spans="1:36">
      <c r="L23" s="2"/>
    </row>
    <row r="24" spans="1:36">
      <c r="L24" s="2"/>
    </row>
    <row r="25" spans="1:36">
      <c r="L25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20" xr:uid="{00000000-0002-0000-1100-000004000000}">
      <formula1>Rating_Agency</formula1>
    </dataValidation>
    <dataValidation type="list" allowBlank="1" showInputMessage="1" showErrorMessage="1" sqref="P4 R2:R20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Z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1" width="11.625" style="2" customWidth="1"/>
    <col min="12" max="12" width="11.625" style="4" customWidth="1"/>
    <col min="13" max="26" width="11.625" style="2" customWidth="1"/>
    <col min="27" max="27" width="9" style="2" customWidth="1"/>
    <col min="28" max="16384" width="9" style="2"/>
  </cols>
  <sheetData>
    <row r="1" spans="1:26" ht="66.75" customHeight="1">
      <c r="A1" s="21" t="s">
        <v>0</v>
      </c>
      <c r="B1" s="21" t="s">
        <v>1</v>
      </c>
      <c r="C1" s="21" t="s">
        <v>2</v>
      </c>
      <c r="D1" s="21" t="s">
        <v>107</v>
      </c>
      <c r="E1" s="21" t="s">
        <v>108</v>
      </c>
      <c r="F1" s="21" t="s">
        <v>3</v>
      </c>
      <c r="G1" s="21" t="s">
        <v>4</v>
      </c>
      <c r="H1" s="21" t="s">
        <v>109</v>
      </c>
      <c r="I1" s="21" t="s">
        <v>5</v>
      </c>
      <c r="J1" s="21" t="s">
        <v>6</v>
      </c>
      <c r="K1" s="21" t="s">
        <v>7</v>
      </c>
      <c r="L1" s="21" t="s">
        <v>288</v>
      </c>
      <c r="M1" s="21" t="s">
        <v>110</v>
      </c>
      <c r="N1" s="21" t="s">
        <v>86</v>
      </c>
      <c r="O1" s="183" t="s">
        <v>118</v>
      </c>
      <c r="P1" s="21" t="s">
        <v>11</v>
      </c>
      <c r="Q1" s="21" t="s">
        <v>111</v>
      </c>
      <c r="R1" s="21" t="s">
        <v>112</v>
      </c>
      <c r="S1" s="183" t="s">
        <v>95</v>
      </c>
      <c r="T1" s="183" t="s">
        <v>113</v>
      </c>
      <c r="U1" s="21" t="s">
        <v>17</v>
      </c>
      <c r="V1" s="163" t="s">
        <v>18</v>
      </c>
      <c r="W1" s="171" t="s">
        <v>19</v>
      </c>
      <c r="X1" s="21" t="s">
        <v>20</v>
      </c>
      <c r="Y1" s="167" t="s">
        <v>24</v>
      </c>
      <c r="Z1" s="167" t="s">
        <v>25</v>
      </c>
    </row>
    <row r="2" spans="1:26">
      <c r="A2" s="22">
        <v>891</v>
      </c>
      <c r="B2" s="22">
        <v>9957</v>
      </c>
      <c r="C2" s="22" t="s">
        <v>2355</v>
      </c>
      <c r="D2" s="22" t="s">
        <v>2356</v>
      </c>
      <c r="E2" s="20" t="s">
        <v>1271</v>
      </c>
      <c r="F2" s="22" t="s">
        <v>2357</v>
      </c>
      <c r="G2" s="22" t="s">
        <v>2358</v>
      </c>
      <c r="H2" s="20" t="s">
        <v>33</v>
      </c>
      <c r="I2" s="22" t="s">
        <v>732</v>
      </c>
      <c r="J2" s="20" t="s">
        <v>30</v>
      </c>
      <c r="K2" s="20" t="s">
        <v>30</v>
      </c>
      <c r="L2" s="22" t="s">
        <v>276</v>
      </c>
      <c r="M2" s="22" t="s">
        <v>1629</v>
      </c>
      <c r="N2" s="22" t="s">
        <v>100</v>
      </c>
      <c r="O2" s="184" t="s">
        <v>2359</v>
      </c>
      <c r="P2" s="20" t="s">
        <v>1147</v>
      </c>
      <c r="Q2" s="22" t="s">
        <v>860</v>
      </c>
      <c r="R2" s="22" t="s">
        <v>2170</v>
      </c>
      <c r="S2" s="184" t="s">
        <v>2360</v>
      </c>
      <c r="T2" s="22"/>
      <c r="U2" s="161">
        <v>36518</v>
      </c>
      <c r="V2" s="177">
        <v>3.718</v>
      </c>
      <c r="W2" s="178">
        <v>27.384</v>
      </c>
      <c r="X2" s="161">
        <v>37.18</v>
      </c>
      <c r="Y2" s="176">
        <v>1.6172172720511E-2</v>
      </c>
      <c r="Z2" s="176">
        <v>2.463429016265E-4</v>
      </c>
    </row>
    <row r="3" spans="1:26">
      <c r="A3" s="22">
        <v>891</v>
      </c>
      <c r="B3" s="22">
        <v>9957</v>
      </c>
      <c r="C3" s="22" t="s">
        <v>2361</v>
      </c>
      <c r="D3" s="22" t="s">
        <v>2362</v>
      </c>
      <c r="E3" s="20" t="s">
        <v>1271</v>
      </c>
      <c r="F3" s="22" t="s">
        <v>2361</v>
      </c>
      <c r="G3" s="22" t="s">
        <v>2363</v>
      </c>
      <c r="H3" s="20" t="s">
        <v>33</v>
      </c>
      <c r="I3" s="22" t="s">
        <v>732</v>
      </c>
      <c r="J3" s="20" t="s">
        <v>30</v>
      </c>
      <c r="K3" s="20" t="s">
        <v>30</v>
      </c>
      <c r="L3" s="22" t="s">
        <v>276</v>
      </c>
      <c r="M3" s="22" t="s">
        <v>412</v>
      </c>
      <c r="N3" s="22" t="s">
        <v>100</v>
      </c>
      <c r="O3" s="184" t="s">
        <v>2364</v>
      </c>
      <c r="P3" s="20" t="s">
        <v>1147</v>
      </c>
      <c r="Q3" s="22" t="s">
        <v>860</v>
      </c>
      <c r="R3" s="22" t="s">
        <v>2170</v>
      </c>
      <c r="S3" s="184" t="s">
        <v>2365</v>
      </c>
      <c r="T3" s="22"/>
      <c r="U3" s="161">
        <v>25178</v>
      </c>
      <c r="V3" s="177">
        <v>3.718</v>
      </c>
      <c r="W3" s="178">
        <v>830.053</v>
      </c>
      <c r="X3" s="161">
        <v>777.02700000000004</v>
      </c>
      <c r="Y3" s="176">
        <v>0.33798034792801002</v>
      </c>
      <c r="Z3" s="176">
        <v>5.1482915153214697E-3</v>
      </c>
    </row>
    <row r="4" spans="1:26">
      <c r="A4" s="22">
        <v>891</v>
      </c>
      <c r="B4" s="22">
        <v>9957</v>
      </c>
      <c r="C4" s="22" t="s">
        <v>2366</v>
      </c>
      <c r="D4" s="22" t="s">
        <v>2367</v>
      </c>
      <c r="E4" s="20" t="s">
        <v>1271</v>
      </c>
      <c r="F4" s="22" t="s">
        <v>2366</v>
      </c>
      <c r="G4" s="22" t="s">
        <v>2368</v>
      </c>
      <c r="H4" s="20" t="s">
        <v>33</v>
      </c>
      <c r="I4" s="22" t="s">
        <v>732</v>
      </c>
      <c r="J4" s="20" t="s">
        <v>30</v>
      </c>
      <c r="K4" s="20" t="s">
        <v>30</v>
      </c>
      <c r="L4" s="22" t="s">
        <v>276</v>
      </c>
      <c r="M4" s="22" t="s">
        <v>427</v>
      </c>
      <c r="N4" s="22" t="s">
        <v>100</v>
      </c>
      <c r="O4" s="185" t="s">
        <v>2369</v>
      </c>
      <c r="P4" s="20" t="s">
        <v>34</v>
      </c>
      <c r="Q4" s="22" t="s">
        <v>276</v>
      </c>
      <c r="R4" s="22" t="s">
        <v>862</v>
      </c>
      <c r="S4" s="184" t="s">
        <v>2370</v>
      </c>
      <c r="T4" s="22"/>
      <c r="U4" s="161">
        <v>50.63</v>
      </c>
      <c r="V4" s="177">
        <v>1</v>
      </c>
      <c r="W4" s="178">
        <v>134973.728</v>
      </c>
      <c r="X4" s="161">
        <v>68.337000000000003</v>
      </c>
      <c r="Y4" s="176">
        <v>2.9724344553723001E-2</v>
      </c>
      <c r="Z4" s="176">
        <v>4.5277659426819499E-4</v>
      </c>
    </row>
    <row r="5" spans="1:26">
      <c r="A5" s="22">
        <v>891</v>
      </c>
      <c r="B5" s="22">
        <v>9957</v>
      </c>
      <c r="C5" s="22" t="s">
        <v>2371</v>
      </c>
      <c r="D5" s="22" t="s">
        <v>2372</v>
      </c>
      <c r="E5" s="20" t="s">
        <v>1271</v>
      </c>
      <c r="F5" s="22" t="s">
        <v>2373</v>
      </c>
      <c r="G5" s="22" t="s">
        <v>2374</v>
      </c>
      <c r="H5" s="20" t="s">
        <v>33</v>
      </c>
      <c r="I5" s="22" t="s">
        <v>732</v>
      </c>
      <c r="J5" s="20" t="s">
        <v>30</v>
      </c>
      <c r="K5" s="20" t="s">
        <v>30</v>
      </c>
      <c r="L5" s="22" t="s">
        <v>276</v>
      </c>
      <c r="M5" s="22" t="s">
        <v>427</v>
      </c>
      <c r="N5" s="22" t="s">
        <v>100</v>
      </c>
      <c r="O5" s="184" t="s">
        <v>2375</v>
      </c>
      <c r="P5" s="20" t="s">
        <v>34</v>
      </c>
      <c r="Q5" s="22" t="s">
        <v>860</v>
      </c>
      <c r="R5" s="22" t="s">
        <v>2170</v>
      </c>
      <c r="S5" s="184" t="s">
        <v>2376</v>
      </c>
      <c r="T5" s="22"/>
      <c r="U5" s="161">
        <v>5</v>
      </c>
      <c r="V5" s="177">
        <v>1</v>
      </c>
      <c r="W5" s="178">
        <v>723145.34900000005</v>
      </c>
      <c r="X5" s="161">
        <v>36.156999999999996</v>
      </c>
      <c r="Y5" s="176">
        <v>1.5727174905886002E-2</v>
      </c>
      <c r="Z5" s="176">
        <v>2.39564464692473E-4</v>
      </c>
    </row>
    <row r="6" spans="1:26">
      <c r="A6" s="22">
        <v>891</v>
      </c>
      <c r="B6" s="22">
        <v>9957</v>
      </c>
      <c r="C6" s="22" t="s">
        <v>2377</v>
      </c>
      <c r="D6" s="22" t="s">
        <v>2378</v>
      </c>
      <c r="E6" s="20" t="s">
        <v>33</v>
      </c>
      <c r="F6" s="22" t="s">
        <v>2379</v>
      </c>
      <c r="G6" s="22" t="s">
        <v>2380</v>
      </c>
      <c r="H6" s="20" t="s">
        <v>283</v>
      </c>
      <c r="I6" s="22" t="s">
        <v>732</v>
      </c>
      <c r="J6" s="20" t="s">
        <v>30</v>
      </c>
      <c r="K6" s="20" t="s">
        <v>30</v>
      </c>
      <c r="L6" s="22" t="s">
        <v>276</v>
      </c>
      <c r="M6" s="22" t="s">
        <v>412</v>
      </c>
      <c r="N6" s="22" t="s">
        <v>100</v>
      </c>
      <c r="O6" s="184" t="s">
        <v>2381</v>
      </c>
      <c r="P6" s="20" t="s">
        <v>34</v>
      </c>
      <c r="Q6" s="22" t="s">
        <v>276</v>
      </c>
      <c r="R6" s="22" t="s">
        <v>862</v>
      </c>
      <c r="S6" s="184" t="s">
        <v>2382</v>
      </c>
      <c r="T6" s="22"/>
      <c r="U6" s="161">
        <v>316640</v>
      </c>
      <c r="V6" s="177">
        <v>1</v>
      </c>
      <c r="W6" s="178">
        <v>0</v>
      </c>
      <c r="X6" s="161">
        <v>0</v>
      </c>
      <c r="Y6" s="176">
        <v>1.37727572201317E-9</v>
      </c>
      <c r="Z6" s="176">
        <v>2.0979376337611699E-11</v>
      </c>
    </row>
    <row r="7" spans="1:26">
      <c r="A7" s="22">
        <v>891</v>
      </c>
      <c r="B7" s="22">
        <v>9957</v>
      </c>
      <c r="C7" s="22" t="s">
        <v>2383</v>
      </c>
      <c r="D7" s="22" t="s">
        <v>2384</v>
      </c>
      <c r="E7" s="20" t="s">
        <v>33</v>
      </c>
      <c r="F7" s="22" t="s">
        <v>2385</v>
      </c>
      <c r="G7" s="22" t="s">
        <v>2386</v>
      </c>
      <c r="H7" s="20" t="s">
        <v>33</v>
      </c>
      <c r="I7" s="22" t="s">
        <v>732</v>
      </c>
      <c r="J7" s="20" t="s">
        <v>168</v>
      </c>
      <c r="K7" s="20" t="s">
        <v>201</v>
      </c>
      <c r="L7" s="22" t="s">
        <v>276</v>
      </c>
      <c r="M7" s="22" t="s">
        <v>510</v>
      </c>
      <c r="N7" s="22" t="s">
        <v>100</v>
      </c>
      <c r="O7" s="184" t="s">
        <v>2387</v>
      </c>
      <c r="P7" s="20" t="s">
        <v>1147</v>
      </c>
      <c r="Q7" s="22" t="s">
        <v>858</v>
      </c>
      <c r="R7" s="22" t="s">
        <v>862</v>
      </c>
      <c r="S7" s="184" t="s">
        <v>2254</v>
      </c>
      <c r="T7" s="22"/>
      <c r="U7" s="161">
        <v>45225</v>
      </c>
      <c r="V7" s="177">
        <v>3.718</v>
      </c>
      <c r="W7" s="178">
        <v>264.18299999999999</v>
      </c>
      <c r="X7" s="161">
        <v>444.21499999999997</v>
      </c>
      <c r="Y7" s="176">
        <v>0.19321852644058199</v>
      </c>
      <c r="Z7" s="176">
        <v>2.9432045572331598E-3</v>
      </c>
    </row>
    <row r="8" spans="1:26">
      <c r="A8" s="22">
        <v>891</v>
      </c>
      <c r="B8" s="22">
        <v>9957</v>
      </c>
      <c r="C8" s="22" t="s">
        <v>2388</v>
      </c>
      <c r="D8" s="22" t="s">
        <v>2389</v>
      </c>
      <c r="E8" s="20" t="s">
        <v>33</v>
      </c>
      <c r="F8" s="22" t="s">
        <v>2390</v>
      </c>
      <c r="G8" s="22" t="s">
        <v>2391</v>
      </c>
      <c r="H8" s="20" t="s">
        <v>33</v>
      </c>
      <c r="I8" s="22" t="s">
        <v>732</v>
      </c>
      <c r="J8" s="20" t="s">
        <v>168</v>
      </c>
      <c r="K8" s="20" t="s">
        <v>201</v>
      </c>
      <c r="L8" s="22" t="s">
        <v>276</v>
      </c>
      <c r="M8" s="22" t="s">
        <v>510</v>
      </c>
      <c r="N8" s="22" t="s">
        <v>100</v>
      </c>
      <c r="O8" s="184" t="s">
        <v>2387</v>
      </c>
      <c r="P8" s="20" t="s">
        <v>1149</v>
      </c>
      <c r="Q8" s="22" t="s">
        <v>276</v>
      </c>
      <c r="R8" s="22" t="s">
        <v>2170</v>
      </c>
      <c r="S8" s="184" t="s">
        <v>2254</v>
      </c>
      <c r="T8" s="22"/>
      <c r="U8" s="161">
        <v>75375</v>
      </c>
      <c r="V8" s="177">
        <v>4.0218999999999996</v>
      </c>
      <c r="W8" s="178">
        <v>99.923000000000002</v>
      </c>
      <c r="X8" s="161">
        <v>302.916</v>
      </c>
      <c r="Y8" s="176">
        <v>0.13175813362781799</v>
      </c>
      <c r="Z8" s="176">
        <v>2.0070080570932201E-3</v>
      </c>
    </row>
    <row r="9" spans="1:26">
      <c r="A9" s="22">
        <v>891</v>
      </c>
      <c r="B9" s="22">
        <v>9957</v>
      </c>
      <c r="C9" s="22" t="s">
        <v>2392</v>
      </c>
      <c r="D9" s="22" t="s">
        <v>2393</v>
      </c>
      <c r="E9" s="20" t="s">
        <v>33</v>
      </c>
      <c r="F9" s="22" t="s">
        <v>2392</v>
      </c>
      <c r="G9" s="22" t="s">
        <v>2394</v>
      </c>
      <c r="H9" s="20" t="s">
        <v>33</v>
      </c>
      <c r="I9" s="22" t="s">
        <v>732</v>
      </c>
      <c r="J9" s="20" t="s">
        <v>168</v>
      </c>
      <c r="K9" s="20" t="s">
        <v>259</v>
      </c>
      <c r="L9" s="22" t="s">
        <v>276</v>
      </c>
      <c r="M9" s="22" t="s">
        <v>510</v>
      </c>
      <c r="N9" s="22" t="s">
        <v>100</v>
      </c>
      <c r="O9" s="184" t="s">
        <v>2395</v>
      </c>
      <c r="P9" s="20" t="s">
        <v>1147</v>
      </c>
      <c r="Q9" s="22" t="s">
        <v>276</v>
      </c>
      <c r="R9" s="22" t="s">
        <v>2170</v>
      </c>
      <c r="S9" s="184" t="s">
        <v>2396</v>
      </c>
      <c r="T9" s="22"/>
      <c r="U9" s="161">
        <v>9960</v>
      </c>
      <c r="V9" s="177">
        <v>3.718</v>
      </c>
      <c r="W9" s="178">
        <v>505.08</v>
      </c>
      <c r="X9" s="161">
        <v>187.03800000000001</v>
      </c>
      <c r="Y9" s="176">
        <v>8.1354955301488299E-2</v>
      </c>
      <c r="Z9" s="176">
        <v>1.23924076851126E-3</v>
      </c>
    </row>
    <row r="10" spans="1:26">
      <c r="A10" s="22">
        <v>891</v>
      </c>
      <c r="B10" s="22">
        <v>9957</v>
      </c>
      <c r="C10" s="22" t="s">
        <v>2397</v>
      </c>
      <c r="D10" s="22" t="s">
        <v>2398</v>
      </c>
      <c r="E10" s="20" t="s">
        <v>275</v>
      </c>
      <c r="F10" s="22" t="s">
        <v>2399</v>
      </c>
      <c r="G10" s="22" t="s">
        <v>2400</v>
      </c>
      <c r="H10" s="20" t="s">
        <v>283</v>
      </c>
      <c r="I10" s="22" t="s">
        <v>732</v>
      </c>
      <c r="J10" s="20" t="s">
        <v>168</v>
      </c>
      <c r="K10" s="20" t="s">
        <v>187</v>
      </c>
      <c r="L10" s="22" t="s">
        <v>276</v>
      </c>
      <c r="M10" s="22" t="s">
        <v>442</v>
      </c>
      <c r="N10" s="22" t="s">
        <v>100</v>
      </c>
      <c r="O10" s="184" t="s">
        <v>2401</v>
      </c>
      <c r="P10" s="20" t="s">
        <v>1147</v>
      </c>
      <c r="Q10" s="22" t="s">
        <v>276</v>
      </c>
      <c r="R10" s="22" t="s">
        <v>2170</v>
      </c>
      <c r="S10" s="184" t="s">
        <v>2401</v>
      </c>
      <c r="T10" s="22"/>
      <c r="U10" s="161">
        <v>4800</v>
      </c>
      <c r="V10" s="177">
        <v>3.718</v>
      </c>
      <c r="W10" s="178">
        <v>2500</v>
      </c>
      <c r="X10" s="161">
        <v>446.16</v>
      </c>
      <c r="Y10" s="176">
        <v>0.194064343144706</v>
      </c>
      <c r="Z10" s="176">
        <v>2.95608847485752E-3</v>
      </c>
    </row>
    <row r="11" spans="1:26">
      <c r="A11" s="22"/>
      <c r="B11" s="22"/>
      <c r="C11" s="22"/>
      <c r="D11" s="22"/>
      <c r="E11" s="20"/>
      <c r="F11" s="22"/>
      <c r="G11" s="22"/>
      <c r="H11" s="20"/>
      <c r="I11" s="22"/>
      <c r="J11" s="20"/>
      <c r="K11" s="20"/>
      <c r="L11" s="22"/>
      <c r="M11" s="22"/>
      <c r="N11" s="22"/>
      <c r="O11" s="22"/>
      <c r="P11" s="20"/>
      <c r="Q11" s="22"/>
      <c r="R11" s="22"/>
      <c r="S11" s="22"/>
      <c r="T11" s="22"/>
      <c r="U11" s="22"/>
      <c r="V11" s="22"/>
      <c r="W11" s="22"/>
      <c r="X11" s="22"/>
      <c r="Y11" s="22"/>
      <c r="Z11" s="22"/>
    </row>
    <row r="12" spans="1:26">
      <c r="A12" s="22"/>
      <c r="B12" s="22"/>
      <c r="C12" s="22"/>
      <c r="D12" s="22"/>
      <c r="E12" s="20"/>
      <c r="F12" s="22"/>
      <c r="G12" s="22"/>
      <c r="H12" s="20"/>
      <c r="I12" s="22"/>
      <c r="J12" s="20"/>
      <c r="K12" s="20"/>
      <c r="L12" s="22"/>
      <c r="M12" s="22"/>
      <c r="N12" s="22"/>
      <c r="O12" s="22"/>
      <c r="P12" s="20"/>
      <c r="Q12" s="22"/>
      <c r="R12" s="22"/>
      <c r="S12" s="22"/>
      <c r="T12" s="22"/>
      <c r="U12" s="22"/>
      <c r="V12" s="22"/>
      <c r="W12" s="22"/>
      <c r="X12" s="22"/>
      <c r="Y12" s="22"/>
      <c r="Z12" s="22"/>
    </row>
    <row r="13" spans="1:26">
      <c r="A13" s="22"/>
      <c r="B13" s="22"/>
      <c r="C13" s="22"/>
      <c r="D13" s="22"/>
      <c r="E13" s="20"/>
      <c r="F13" s="22"/>
      <c r="G13" s="22"/>
      <c r="H13" s="20"/>
      <c r="I13" s="22"/>
      <c r="J13" s="20"/>
      <c r="K13" s="20"/>
      <c r="L13" s="22"/>
      <c r="M13" s="22"/>
      <c r="N13" s="22"/>
      <c r="O13" s="22"/>
      <c r="P13" s="20"/>
      <c r="Q13" s="22"/>
      <c r="R13" s="22"/>
      <c r="S13" s="22"/>
      <c r="T13" s="22"/>
      <c r="U13" s="22"/>
      <c r="V13" s="22"/>
      <c r="W13" s="22"/>
      <c r="X13" s="22"/>
      <c r="Y13" s="22"/>
      <c r="Z13" s="22"/>
    </row>
    <row r="14" spans="1:26">
      <c r="A14" s="22"/>
      <c r="B14" s="22"/>
      <c r="C14" s="22"/>
      <c r="D14" s="22"/>
      <c r="E14" s="20"/>
      <c r="F14" s="22"/>
      <c r="G14" s="22"/>
      <c r="H14" s="20"/>
      <c r="I14" s="22"/>
      <c r="J14" s="20"/>
      <c r="K14" s="20"/>
      <c r="L14" s="22"/>
      <c r="M14" s="22"/>
      <c r="N14" s="22"/>
      <c r="O14" s="22"/>
      <c r="P14" s="20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spans="1:26">
      <c r="A15" s="22"/>
      <c r="B15" s="22"/>
      <c r="C15" s="22"/>
      <c r="D15" s="22"/>
      <c r="E15" s="20"/>
      <c r="F15" s="22"/>
      <c r="G15" s="22"/>
      <c r="H15" s="20"/>
      <c r="I15" s="22"/>
      <c r="J15" s="20"/>
      <c r="K15" s="20"/>
      <c r="L15" s="22"/>
      <c r="M15" s="22"/>
      <c r="N15" s="22"/>
      <c r="O15" s="22"/>
      <c r="P15" s="20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spans="1:26">
      <c r="A16" s="22"/>
      <c r="B16" s="22"/>
      <c r="C16" s="22"/>
      <c r="D16" s="22"/>
      <c r="E16" s="20"/>
      <c r="F16" s="22"/>
      <c r="G16" s="22"/>
      <c r="H16" s="20"/>
      <c r="I16" s="22"/>
      <c r="J16" s="20"/>
      <c r="K16" s="20"/>
      <c r="L16" s="22"/>
      <c r="M16" s="22"/>
      <c r="N16" s="22"/>
      <c r="O16" s="22"/>
      <c r="P16" s="20"/>
      <c r="Q16" s="22"/>
      <c r="R16" s="22"/>
      <c r="S16" s="22"/>
      <c r="T16" s="22"/>
      <c r="U16" s="22"/>
      <c r="V16" s="22"/>
      <c r="W16" s="22"/>
      <c r="X16" s="22"/>
      <c r="Y16" s="22"/>
      <c r="Z16" s="22"/>
    </row>
    <row r="17" spans="1:26">
      <c r="A17" s="22"/>
      <c r="B17" s="22"/>
      <c r="C17" s="22"/>
      <c r="D17" s="22"/>
      <c r="E17" s="20"/>
      <c r="F17" s="22"/>
      <c r="G17" s="22"/>
      <c r="H17" s="20"/>
      <c r="I17" s="22"/>
      <c r="J17" s="20"/>
      <c r="K17" s="20"/>
      <c r="L17" s="22"/>
      <c r="M17" s="22"/>
      <c r="N17" s="22"/>
      <c r="O17" s="22"/>
      <c r="P17" s="20"/>
      <c r="Q17" s="22"/>
      <c r="R17" s="22"/>
      <c r="S17" s="22"/>
      <c r="T17" s="22"/>
      <c r="U17" s="22"/>
      <c r="V17" s="22"/>
      <c r="W17" s="22"/>
      <c r="X17" s="22"/>
      <c r="Y17" s="22"/>
      <c r="Z17" s="22"/>
    </row>
    <row r="18" spans="1:26">
      <c r="A18" s="22"/>
      <c r="B18" s="22"/>
      <c r="C18" s="22"/>
      <c r="D18" s="22"/>
      <c r="E18" s="20"/>
      <c r="F18" s="22"/>
      <c r="G18" s="22"/>
      <c r="H18" s="20"/>
      <c r="I18" s="22"/>
      <c r="J18" s="20"/>
      <c r="K18" s="20"/>
      <c r="L18" s="22"/>
      <c r="M18" s="22"/>
      <c r="N18" s="22"/>
      <c r="O18" s="22"/>
      <c r="P18" s="20"/>
      <c r="Q18" s="22"/>
      <c r="R18" s="22"/>
      <c r="S18" s="22"/>
      <c r="T18" s="22"/>
      <c r="U18" s="22"/>
      <c r="V18" s="22"/>
      <c r="W18" s="22"/>
      <c r="X18" s="22"/>
      <c r="Y18" s="22"/>
      <c r="Z18" s="22"/>
    </row>
    <row r="19" spans="1:26">
      <c r="A19" s="4"/>
      <c r="B19" s="22"/>
      <c r="C19" s="22"/>
      <c r="D19" s="22"/>
      <c r="E19" s="20"/>
      <c r="F19" s="22"/>
      <c r="G19" s="22"/>
      <c r="H19" s="20"/>
      <c r="I19" s="22"/>
      <c r="J19" s="20"/>
      <c r="K19" s="20"/>
      <c r="L19" s="22"/>
      <c r="M19" s="22"/>
      <c r="N19" s="22"/>
      <c r="O19" s="22"/>
      <c r="P19" s="20"/>
      <c r="Q19" s="22"/>
      <c r="R19" s="22"/>
      <c r="S19" s="22"/>
      <c r="T19" s="22"/>
      <c r="U19" s="22"/>
      <c r="V19" s="22"/>
      <c r="W19" s="22"/>
      <c r="X19" s="22"/>
      <c r="Y19" s="22"/>
      <c r="Z19" s="22"/>
    </row>
    <row r="20" spans="1:26">
      <c r="E20" s="20"/>
      <c r="H20" s="4"/>
      <c r="I20" s="22"/>
      <c r="J20" s="20"/>
      <c r="K20" s="20"/>
      <c r="L20" s="22"/>
      <c r="M20" s="22"/>
      <c r="N20" s="22"/>
      <c r="R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E32"/>
  <sheetViews>
    <sheetView showGridLines="0" rightToLeft="1" tabSelected="1" workbookViewId="0">
      <selection activeCell="B32" sqref="B32"/>
    </sheetView>
  </sheetViews>
  <sheetFormatPr defaultColWidth="9" defaultRowHeight="12.75"/>
  <cols>
    <col min="1" max="1" width="42.75" style="9" customWidth="1"/>
    <col min="2" max="2" width="13" style="138" customWidth="1"/>
    <col min="3" max="3" width="13" style="10" customWidth="1"/>
    <col min="4" max="4" width="13" style="138" customWidth="1"/>
    <col min="5" max="5" width="13" style="143" customWidth="1"/>
    <col min="6" max="6" width="11.125" style="9" customWidth="1"/>
    <col min="7" max="8" width="8.625" style="9" customWidth="1"/>
    <col min="9" max="10" width="9" style="9" customWidth="1"/>
    <col min="11" max="12" width="8.625" style="9" customWidth="1"/>
    <col min="13" max="13" width="9" style="9" customWidth="1"/>
    <col min="14" max="16384" width="9" style="9"/>
  </cols>
  <sheetData>
    <row r="1" spans="1:5" ht="18.75" customHeight="1">
      <c r="A1" s="45"/>
      <c r="B1" s="135"/>
      <c r="C1" s="106" t="s">
        <v>1140</v>
      </c>
      <c r="D1" s="139"/>
      <c r="E1" s="140"/>
    </row>
    <row r="2" spans="1:5" ht="39.75" customHeight="1">
      <c r="A2" s="45"/>
      <c r="B2" s="135" t="s">
        <v>36</v>
      </c>
      <c r="C2" s="46" t="s">
        <v>863</v>
      </c>
      <c r="D2" s="135" t="s">
        <v>22</v>
      </c>
      <c r="E2" s="140" t="s">
        <v>1141</v>
      </c>
    </row>
    <row r="3" spans="1:5">
      <c r="A3" s="48" t="s">
        <v>916</v>
      </c>
      <c r="B3" s="136">
        <f>SUM('מזומנים ושווי מזומנים'!O:O)</f>
        <v>4262.5280000000002</v>
      </c>
      <c r="C3" s="49"/>
      <c r="D3" s="136">
        <f>B3+C3</f>
        <v>4262.5280000000002</v>
      </c>
      <c r="E3" s="141">
        <f>SUM('מזומנים ושווי מזומנים'!O:O)/B30</f>
        <v>2.8458932901247333E-2</v>
      </c>
    </row>
    <row r="4" spans="1:5">
      <c r="A4" s="48" t="s">
        <v>926</v>
      </c>
      <c r="B4" s="136">
        <f>SUM('איגרות חוב ממשלתיות'!U:U)</f>
        <v>34407.176999999996</v>
      </c>
      <c r="C4" s="49"/>
      <c r="D4" s="136">
        <f t="shared" ref="D4:D29" si="0">B4+C4</f>
        <v>34407.176999999996</v>
      </c>
      <c r="E4" s="141">
        <f>SUM('איגרות חוב ממשלתיות'!U:U)/B30</f>
        <v>0.22972084677551452</v>
      </c>
    </row>
    <row r="5" spans="1:5">
      <c r="A5" s="48" t="s">
        <v>932</v>
      </c>
      <c r="B5" s="136">
        <f>SUM('ניירות ערך מסחריים'!AD:AD)</f>
        <v>0</v>
      </c>
      <c r="C5" s="49"/>
      <c r="D5" s="136">
        <f t="shared" si="0"/>
        <v>0</v>
      </c>
      <c r="E5" s="141">
        <f>SUM('ניירות ערך מסחריים'!AD:AD)/B30</f>
        <v>0</v>
      </c>
    </row>
    <row r="6" spans="1:5">
      <c r="A6" s="48" t="s">
        <v>933</v>
      </c>
      <c r="B6" s="136">
        <f>SUM('איגרות חוב'!AD:AD)</f>
        <v>26892.508000000009</v>
      </c>
      <c r="C6" s="49"/>
      <c r="D6" s="136">
        <f t="shared" si="0"/>
        <v>26892.508000000009</v>
      </c>
      <c r="E6" s="141">
        <f>SUM('איגרות חוב'!AD:AD)/B30</f>
        <v>0.17954886882109802</v>
      </c>
    </row>
    <row r="7" spans="1:5">
      <c r="A7" s="48" t="s">
        <v>940</v>
      </c>
      <c r="B7" s="136">
        <f>SUM('מניות מבכ ויהש'!U:U)</f>
        <v>24610.039000000001</v>
      </c>
      <c r="C7" s="49"/>
      <c r="D7" s="136">
        <f t="shared" si="0"/>
        <v>24610.039000000001</v>
      </c>
      <c r="E7" s="141">
        <f>SUM('מניות מבכ ויהש'!U:U)/B30</f>
        <v>0.16430987634522987</v>
      </c>
    </row>
    <row r="8" spans="1:5">
      <c r="A8" s="48" t="s">
        <v>436</v>
      </c>
      <c r="B8" s="136">
        <f>SUM('קרנות סל'!T:T)</f>
        <v>30974.869999999995</v>
      </c>
      <c r="C8" s="49"/>
      <c r="D8" s="136">
        <f t="shared" si="0"/>
        <v>30974.869999999995</v>
      </c>
      <c r="E8" s="141">
        <f>SUM('קרנות סל'!T:T)/B30</f>
        <v>0.20680491646151269</v>
      </c>
    </row>
    <row r="9" spans="1:5">
      <c r="A9" s="48" t="s">
        <v>953</v>
      </c>
      <c r="B9" s="136">
        <f>SUM('קרנות נאמנות'!T:T)</f>
        <v>1003.5079999999999</v>
      </c>
      <c r="C9" s="49"/>
      <c r="D9" s="136">
        <f t="shared" si="0"/>
        <v>1003.5079999999999</v>
      </c>
      <c r="E9" s="141">
        <f>SUM('קרנות נאמנות'!T:T)/B30</f>
        <v>6.699959938765189E-3</v>
      </c>
    </row>
    <row r="10" spans="1:5">
      <c r="A10" s="48" t="s">
        <v>1085</v>
      </c>
      <c r="B10" s="136">
        <f>SUM('כתבי אופציה'!W:W)</f>
        <v>18.565999999999999</v>
      </c>
      <c r="C10" s="49"/>
      <c r="D10" s="136">
        <f t="shared" si="0"/>
        <v>18.565999999999999</v>
      </c>
      <c r="E10" s="141">
        <f>SUM('כתבי אופציה'!W:W)/B30</f>
        <v>1.239566164127386E-4</v>
      </c>
    </row>
    <row r="11" spans="1:5">
      <c r="A11" s="48" t="s">
        <v>956</v>
      </c>
      <c r="B11" s="136">
        <f>SUM(אופציות!V:V)</f>
        <v>0</v>
      </c>
      <c r="C11" s="49"/>
      <c r="D11" s="136">
        <f t="shared" si="0"/>
        <v>0</v>
      </c>
      <c r="E11" s="141">
        <f>SUM(אופציות!V:V)/B30</f>
        <v>0</v>
      </c>
    </row>
    <row r="12" spans="1:5">
      <c r="A12" s="48" t="s">
        <v>1090</v>
      </c>
      <c r="B12" s="136">
        <f>SUM('חוזים עתידיים'!R:R)</f>
        <v>-58.718000000000004</v>
      </c>
      <c r="C12" s="49"/>
      <c r="D12" s="136">
        <f t="shared" si="0"/>
        <v>-58.718000000000004</v>
      </c>
      <c r="E12" s="141">
        <f>SUM('חוזים עתידיים'!R:R)/B30</f>
        <v>-3.9203299593467561E-4</v>
      </c>
    </row>
    <row r="13" spans="1:5">
      <c r="A13" s="48" t="s">
        <v>961</v>
      </c>
      <c r="B13" s="136">
        <f>SUM('מוצרים מובנים'!Z:Z)</f>
        <v>0</v>
      </c>
      <c r="C13" s="49"/>
      <c r="D13" s="136">
        <f t="shared" si="0"/>
        <v>0</v>
      </c>
      <c r="E13" s="141">
        <f>SUM('מוצרים מובנים'!Z:Z)/B30</f>
        <v>0</v>
      </c>
    </row>
    <row r="14" spans="1:5">
      <c r="A14" s="48" t="s">
        <v>968</v>
      </c>
      <c r="B14" s="136">
        <f>SUM('לא סחיר איגרות חוב ממשלתיות'!U:U)</f>
        <v>0</v>
      </c>
      <c r="C14" s="49"/>
      <c r="D14" s="136">
        <f t="shared" si="0"/>
        <v>0</v>
      </c>
      <c r="E14" s="141">
        <f>SUM('לא סחיר איגרות חוב ממשלתיות'!U:U)/B30</f>
        <v>0</v>
      </c>
    </row>
    <row r="15" spans="1:5">
      <c r="A15" s="48" t="s">
        <v>969</v>
      </c>
      <c r="B15" s="136">
        <f>SUM('לא סחיר איגרות חוב מיועדות'!N:N)</f>
        <v>0</v>
      </c>
      <c r="C15" s="49"/>
      <c r="D15" s="136">
        <f t="shared" si="0"/>
        <v>0</v>
      </c>
      <c r="E15" s="141">
        <f>SUM('לא סחיר איגרות חוב מיועדות'!N:N)/B30</f>
        <v>0</v>
      </c>
    </row>
    <row r="16" spans="1:5">
      <c r="A16" s="48" t="s">
        <v>975</v>
      </c>
      <c r="B16" s="136">
        <f>SUM('אפיק השקעה מובטח תשואה'!F:F)</f>
        <v>0</v>
      </c>
      <c r="C16" s="49"/>
      <c r="D16" s="136">
        <f t="shared" si="0"/>
        <v>0</v>
      </c>
      <c r="E16" s="141">
        <f>SUM('אפיק השקעה מובטח תשואה'!F:F)/B30</f>
        <v>0</v>
      </c>
    </row>
    <row r="17" spans="1:5">
      <c r="A17" s="48" t="s">
        <v>979</v>
      </c>
      <c r="B17" s="136">
        <f>SUM('לא סחיר ניירות ערך מסחריים'!AI:AI)</f>
        <v>0</v>
      </c>
      <c r="C17" s="49"/>
      <c r="D17" s="136">
        <f t="shared" si="0"/>
        <v>0</v>
      </c>
      <c r="E17" s="141">
        <f>SUM('לא סחיר ניירות ערך מסחריים'!AI:AI)/B30</f>
        <v>0</v>
      </c>
    </row>
    <row r="18" spans="1:5">
      <c r="A18" s="48" t="s">
        <v>981</v>
      </c>
      <c r="B18" s="136">
        <f>SUM('לא סחיר איגרות חוב'!AG:AG)</f>
        <v>1816.3429999999998</v>
      </c>
      <c r="C18" s="49"/>
      <c r="D18" s="136">
        <f t="shared" si="0"/>
        <v>1816.3429999999998</v>
      </c>
      <c r="E18" s="141">
        <f>SUM('לא סחיר איגרות חוב'!AG:AG)/B30</f>
        <v>1.2126884225194597E-2</v>
      </c>
    </row>
    <row r="19" spans="1:5">
      <c r="A19" s="48" t="s">
        <v>984</v>
      </c>
      <c r="B19" s="136">
        <f>SUM('לא סחיר מניות מבכ ויהש'!X:X)</f>
        <v>2299.0299999999997</v>
      </c>
      <c r="C19" s="49"/>
      <c r="D19" s="136">
        <f t="shared" si="0"/>
        <v>2299.0299999999997</v>
      </c>
      <c r="E19" s="141">
        <f>SUM('לא סחיר מניות מבכ ויהש'!X:X)/B30</f>
        <v>1.5349562632305205E-2</v>
      </c>
    </row>
    <row r="20" spans="1:5">
      <c r="A20" s="48" t="s">
        <v>740</v>
      </c>
      <c r="B20" s="136">
        <f>SUM('קרנות השקעה'!W:W)</f>
        <v>24734.190999999999</v>
      </c>
      <c r="C20" s="49"/>
      <c r="D20" s="136">
        <f t="shared" si="0"/>
        <v>24734.190999999999</v>
      </c>
      <c r="E20" s="141">
        <f>SUM('קרנות השקעה'!W:W)/B30</f>
        <v>0.16513878197061357</v>
      </c>
    </row>
    <row r="21" spans="1:5">
      <c r="A21" s="48" t="s">
        <v>1101</v>
      </c>
      <c r="B21" s="136">
        <f>SUM('לא סחיר כתבי אופציה'!Z:Z)</f>
        <v>0</v>
      </c>
      <c r="C21" s="49"/>
      <c r="D21" s="136">
        <f t="shared" si="0"/>
        <v>0</v>
      </c>
      <c r="E21" s="141">
        <f>SUM('לא סחיר כתבי אופציה'!Z:Z)/B30</f>
        <v>0</v>
      </c>
    </row>
    <row r="22" spans="1:5">
      <c r="A22" s="48" t="s">
        <v>999</v>
      </c>
      <c r="B22" s="136">
        <f>SUM('לא סחיר אופציות'!Z:Z)</f>
        <v>0</v>
      </c>
      <c r="C22" s="49"/>
      <c r="D22" s="136">
        <f t="shared" si="0"/>
        <v>0</v>
      </c>
      <c r="E22" s="141">
        <f>SUM('לא סחיר אופציות'!Z:Z)/B30</f>
        <v>0</v>
      </c>
    </row>
    <row r="23" spans="1:5">
      <c r="A23" s="48" t="s">
        <v>1008</v>
      </c>
      <c r="B23" s="136">
        <f>SUM('לא סחיר נגזרים אחרים'!R:R)</f>
        <v>-1150.96</v>
      </c>
      <c r="C23" s="49"/>
      <c r="D23" s="136">
        <f t="shared" si="0"/>
        <v>-1150.96</v>
      </c>
      <c r="E23" s="141">
        <f>SUM('לא סחיר נגזרים אחרים'!R:R)/B30</f>
        <v>-7.6844289144891546E-3</v>
      </c>
    </row>
    <row r="24" spans="1:5">
      <c r="A24" s="48" t="s">
        <v>1001</v>
      </c>
      <c r="B24" s="136">
        <f>SUM(הלוואות!AT:AT)</f>
        <v>0</v>
      </c>
      <c r="C24" s="49"/>
      <c r="D24" s="136">
        <f t="shared" si="0"/>
        <v>0</v>
      </c>
      <c r="E24" s="141">
        <f>SUM(הלוואות!AT:AT)/B30</f>
        <v>0</v>
      </c>
    </row>
    <row r="25" spans="1:5">
      <c r="A25" s="48" t="s">
        <v>1020</v>
      </c>
      <c r="B25" s="136">
        <f>SUM('לא סחיר מוצרים מובנים'!AB:AB)</f>
        <v>0</v>
      </c>
      <c r="C25" s="49"/>
      <c r="D25" s="136">
        <f t="shared" si="0"/>
        <v>0</v>
      </c>
      <c r="E25" s="141">
        <f>SUM('לא סחיר מוצרים מובנים'!AB:AB)/B30</f>
        <v>0</v>
      </c>
    </row>
    <row r="26" spans="1:5">
      <c r="A26" s="48" t="s">
        <v>1025</v>
      </c>
      <c r="B26" s="136">
        <f>SUM('פיקדונות מעל 3 חודשים'!T:T)</f>
        <v>0</v>
      </c>
      <c r="C26" s="49"/>
      <c r="D26" s="136">
        <f t="shared" si="0"/>
        <v>0</v>
      </c>
      <c r="E26" s="141">
        <f>SUM('פיקדונות מעל 3 חודשים'!T:T)/B30</f>
        <v>0</v>
      </c>
    </row>
    <row r="27" spans="1:5">
      <c r="A27" s="48" t="s">
        <v>1028</v>
      </c>
      <c r="B27" s="136">
        <f>SUM('זכויות מקרקעין'!S:S)</f>
        <v>0</v>
      </c>
      <c r="C27" s="49"/>
      <c r="D27" s="136">
        <f t="shared" si="0"/>
        <v>0</v>
      </c>
      <c r="E27" s="141">
        <f>SUM('זכויות מקרקעין'!S:S)/B30</f>
        <v>0</v>
      </c>
    </row>
    <row r="28" spans="1:5">
      <c r="A28" s="48" t="s">
        <v>1063</v>
      </c>
      <c r="B28" s="136">
        <f>SUM('השקעה בחברות מוחזקות'!U:U)</f>
        <v>0</v>
      </c>
      <c r="C28" s="49"/>
      <c r="D28" s="136">
        <f t="shared" si="0"/>
        <v>0</v>
      </c>
      <c r="E28" s="141">
        <f>SUM('השקעה בחברות מוחזקות'!U:U)/B30</f>
        <v>0</v>
      </c>
    </row>
    <row r="29" spans="1:5">
      <c r="A29" s="48" t="s">
        <v>1031</v>
      </c>
      <c r="B29" s="136">
        <f>SUM('נכסים אחרים'!N:N)</f>
        <v>-30.873000000000005</v>
      </c>
      <c r="C29" s="49"/>
      <c r="D29" s="136">
        <f t="shared" si="0"/>
        <v>-30.873000000000005</v>
      </c>
      <c r="E29" s="141">
        <f>SUM('נכסים אחרים'!N:N)/B30</f>
        <v>-2.0612477747013251E-4</v>
      </c>
    </row>
    <row r="30" spans="1:5">
      <c r="A30" s="47" t="s">
        <v>1142</v>
      </c>
      <c r="B30" s="137">
        <f>IF(SUM(B3:B29)=0,0.0001,SUM(B3:B29))</f>
        <v>149778.20900000003</v>
      </c>
      <c r="C30" s="50">
        <f t="shared" ref="C30:E30" si="1">SUM(C3:C29)</f>
        <v>0</v>
      </c>
      <c r="D30" s="137">
        <f t="shared" si="1"/>
        <v>149778.20900000003</v>
      </c>
      <c r="E30" s="142">
        <f t="shared" si="1"/>
        <v>0.99999999999999967</v>
      </c>
    </row>
    <row r="31" spans="1:5">
      <c r="A31" s="48" t="s">
        <v>1139</v>
      </c>
      <c r="B31" s="136"/>
      <c r="C31" s="49"/>
      <c r="D31" s="136"/>
      <c r="E31" s="141"/>
    </row>
    <row r="32" spans="1:5">
      <c r="A32" s="48" t="s">
        <v>1143</v>
      </c>
      <c r="B32" s="136">
        <f>SUM('יתרות התחייבות להשקעה'!O:O)</f>
        <v>7216.8681902440003</v>
      </c>
      <c r="C32" s="49"/>
      <c r="D32" s="136"/>
      <c r="E32" s="141">
        <f>B32/B30</f>
        <v>4.8183699340696474E-2</v>
      </c>
    </row>
  </sheetData>
  <customSheetViews>
    <customSheetView guid="{AE318230-F718-49FC-82EB-7CAC3DCD05F1}" showGridLines="0">
      <pageMargins left="0.7" right="0.7" top="0.75" bottom="0.75" header="0.3" footer="0.3"/>
      <pageSetup orientation="portrait"/>
    </customSheetView>
  </customSheetView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A1048574"/>
  <sheetViews>
    <sheetView rightToLeft="1" topLeftCell="L1" zoomScale="70" zoomScaleNormal="70" workbookViewId="0">
      <selection activeCell="AC52" sqref="AC52"/>
    </sheetView>
  </sheetViews>
  <sheetFormatPr defaultColWidth="9" defaultRowHeight="14.25"/>
  <cols>
    <col min="1" max="5" width="11.625" style="2" customWidth="1"/>
    <col min="6" max="6" width="25.5" style="2" customWidth="1"/>
    <col min="7" max="15" width="11.625" style="2" customWidth="1"/>
    <col min="16" max="16" width="11.625" customWidth="1"/>
    <col min="17" max="17" width="11.625" style="2" customWidth="1"/>
    <col min="18" max="18" width="20.875" style="2" customWidth="1"/>
    <col min="19" max="26" width="11.625" style="2" customWidth="1"/>
    <col min="27" max="27" width="9" style="2" customWidth="1"/>
    <col min="28" max="16384" width="9" style="2"/>
  </cols>
  <sheetData>
    <row r="1" spans="1:27" ht="66.75" customHeight="1">
      <c r="A1" s="21" t="s">
        <v>0</v>
      </c>
      <c r="B1" s="21" t="s">
        <v>1</v>
      </c>
      <c r="C1" s="21" t="s">
        <v>150</v>
      </c>
      <c r="D1" s="21" t="s">
        <v>151</v>
      </c>
      <c r="E1" s="21" t="s">
        <v>152</v>
      </c>
      <c r="F1" s="21" t="s">
        <v>153</v>
      </c>
      <c r="G1" s="21" t="s">
        <v>154</v>
      </c>
      <c r="H1" s="21" t="s">
        <v>155</v>
      </c>
      <c r="I1" s="21" t="s">
        <v>5</v>
      </c>
      <c r="J1" s="21" t="s">
        <v>797</v>
      </c>
      <c r="K1" s="21" t="s">
        <v>6</v>
      </c>
      <c r="L1" s="21" t="s">
        <v>1097</v>
      </c>
      <c r="M1" s="21" t="s">
        <v>1098</v>
      </c>
      <c r="N1" s="21" t="s">
        <v>7</v>
      </c>
      <c r="O1" s="21" t="s">
        <v>86</v>
      </c>
      <c r="P1" s="186" t="s">
        <v>118</v>
      </c>
      <c r="Q1" s="21" t="s">
        <v>11</v>
      </c>
      <c r="R1" s="21" t="s">
        <v>111</v>
      </c>
      <c r="S1" s="21" t="s">
        <v>112</v>
      </c>
      <c r="T1" s="183" t="s">
        <v>95</v>
      </c>
      <c r="U1" s="163" t="s">
        <v>18</v>
      </c>
      <c r="V1" s="107" t="s">
        <v>2143</v>
      </c>
      <c r="W1" s="21" t="s">
        <v>20</v>
      </c>
      <c r="X1" s="167" t="s">
        <v>1100</v>
      </c>
      <c r="Y1" s="167" t="s">
        <v>24</v>
      </c>
      <c r="Z1" s="167" t="s">
        <v>25</v>
      </c>
      <c r="AA1" s="11"/>
    </row>
    <row r="2" spans="1:27">
      <c r="A2" s="22">
        <v>891</v>
      </c>
      <c r="B2" s="22">
        <v>9957</v>
      </c>
      <c r="C2" s="22" t="s">
        <v>2144</v>
      </c>
      <c r="D2" s="22" t="s">
        <v>2145</v>
      </c>
      <c r="E2" s="22" t="s">
        <v>1271</v>
      </c>
      <c r="F2" s="22" t="s">
        <v>2146</v>
      </c>
      <c r="G2" s="22">
        <v>62018528</v>
      </c>
      <c r="H2" s="22" t="s">
        <v>33</v>
      </c>
      <c r="I2" s="2" t="s">
        <v>993</v>
      </c>
      <c r="J2" s="22" t="s">
        <v>533</v>
      </c>
      <c r="K2" s="20" t="s">
        <v>30</v>
      </c>
      <c r="L2" s="22" t="s">
        <v>30</v>
      </c>
      <c r="M2" s="22" t="s">
        <v>30</v>
      </c>
      <c r="N2" s="20" t="s">
        <v>256</v>
      </c>
      <c r="O2" s="22" t="s">
        <v>100</v>
      </c>
      <c r="P2" s="187" t="s">
        <v>2147</v>
      </c>
      <c r="Q2" s="20" t="s">
        <v>1149</v>
      </c>
      <c r="R2" s="22" t="s">
        <v>858</v>
      </c>
      <c r="S2" s="22" t="s">
        <v>862</v>
      </c>
      <c r="T2" s="184" t="s">
        <v>2148</v>
      </c>
      <c r="U2" s="177">
        <v>4.0218999999999996</v>
      </c>
      <c r="V2" s="161">
        <v>77.256</v>
      </c>
      <c r="W2" s="161">
        <v>310.71600000000001</v>
      </c>
      <c r="X2" s="176">
        <v>0</v>
      </c>
      <c r="Y2" s="176">
        <v>1.25622144685752E-2</v>
      </c>
      <c r="Z2" s="176">
        <v>2.0586891738365999E-3</v>
      </c>
    </row>
    <row r="3" spans="1:27">
      <c r="A3" s="22">
        <v>891</v>
      </c>
      <c r="B3" s="22">
        <v>9957</v>
      </c>
      <c r="C3" s="22" t="s">
        <v>2149</v>
      </c>
      <c r="D3" s="2" t="s">
        <v>2150</v>
      </c>
      <c r="E3" s="22" t="s">
        <v>1271</v>
      </c>
      <c r="F3" s="22" t="s">
        <v>2151</v>
      </c>
      <c r="G3" s="22">
        <v>62018080</v>
      </c>
      <c r="H3" s="22" t="s">
        <v>33</v>
      </c>
      <c r="I3" s="2" t="s">
        <v>993</v>
      </c>
      <c r="J3" s="22" t="s">
        <v>533</v>
      </c>
      <c r="K3" s="20" t="s">
        <v>30</v>
      </c>
      <c r="L3" s="22" t="s">
        <v>30</v>
      </c>
      <c r="M3" s="22" t="s">
        <v>30</v>
      </c>
      <c r="N3" s="20" t="s">
        <v>30</v>
      </c>
      <c r="O3" s="22" t="s">
        <v>100</v>
      </c>
      <c r="P3" s="187" t="s">
        <v>2152</v>
      </c>
      <c r="Q3" s="20" t="s">
        <v>1147</v>
      </c>
      <c r="R3" s="22" t="s">
        <v>858</v>
      </c>
      <c r="S3" s="22" t="s">
        <v>862</v>
      </c>
      <c r="T3" s="188" t="s">
        <v>101</v>
      </c>
      <c r="U3" s="177">
        <v>3.718</v>
      </c>
      <c r="V3" s="161">
        <v>105.58</v>
      </c>
      <c r="W3" s="161">
        <v>392.54700000000003</v>
      </c>
      <c r="X3" s="189">
        <v>0</v>
      </c>
      <c r="Y3" s="176">
        <v>1.5870632046468401E-2</v>
      </c>
      <c r="Z3" s="176">
        <v>2.60087092588178E-3</v>
      </c>
    </row>
    <row r="4" spans="1:27">
      <c r="A4" s="22">
        <v>891</v>
      </c>
      <c r="B4" s="22">
        <v>9957</v>
      </c>
      <c r="C4" s="22" t="s">
        <v>2153</v>
      </c>
      <c r="D4" s="2" t="s">
        <v>2154</v>
      </c>
      <c r="E4" s="22" t="s">
        <v>274</v>
      </c>
      <c r="F4" s="22" t="s">
        <v>2155</v>
      </c>
      <c r="G4" s="22">
        <v>50007947</v>
      </c>
      <c r="H4" s="22" t="s">
        <v>33</v>
      </c>
      <c r="I4" s="2" t="s">
        <v>996</v>
      </c>
      <c r="J4" s="22" t="s">
        <v>533</v>
      </c>
      <c r="K4" s="20" t="s">
        <v>30</v>
      </c>
      <c r="L4" s="22" t="s">
        <v>180</v>
      </c>
      <c r="M4" s="22" t="s">
        <v>180</v>
      </c>
      <c r="N4" s="20" t="s">
        <v>30</v>
      </c>
      <c r="O4" s="22" t="s">
        <v>100</v>
      </c>
      <c r="P4" s="187" t="s">
        <v>2156</v>
      </c>
      <c r="Q4" s="20" t="s">
        <v>34</v>
      </c>
      <c r="R4" s="22" t="s">
        <v>858</v>
      </c>
      <c r="S4" s="22" t="s">
        <v>862</v>
      </c>
      <c r="T4" s="184" t="s">
        <v>2157</v>
      </c>
      <c r="U4" s="177">
        <v>1</v>
      </c>
      <c r="V4" s="161">
        <v>337.15800000000002</v>
      </c>
      <c r="W4" s="161">
        <v>337.15800000000002</v>
      </c>
      <c r="X4" s="189">
        <v>0</v>
      </c>
      <c r="Y4" s="176">
        <v>1.36312623090262E-2</v>
      </c>
      <c r="Z4" s="176">
        <v>2.2338841779463701E-3</v>
      </c>
    </row>
    <row r="5" spans="1:27">
      <c r="A5" s="22">
        <v>891</v>
      </c>
      <c r="B5" s="22">
        <v>9957</v>
      </c>
      <c r="C5" s="22" t="s">
        <v>2158</v>
      </c>
      <c r="D5" s="2" t="s">
        <v>2159</v>
      </c>
      <c r="E5" s="22" t="s">
        <v>33</v>
      </c>
      <c r="F5" s="22" t="s">
        <v>2158</v>
      </c>
      <c r="G5" s="22">
        <v>62018569</v>
      </c>
      <c r="H5" s="22" t="s">
        <v>33</v>
      </c>
      <c r="I5" s="2" t="s">
        <v>993</v>
      </c>
      <c r="J5" s="22" t="s">
        <v>533</v>
      </c>
      <c r="K5" s="20" t="s">
        <v>30</v>
      </c>
      <c r="L5" s="22" t="s">
        <v>30</v>
      </c>
      <c r="M5" s="22" t="s">
        <v>30</v>
      </c>
      <c r="N5" s="20" t="s">
        <v>259</v>
      </c>
      <c r="O5" s="22" t="s">
        <v>100</v>
      </c>
      <c r="P5" s="187" t="s">
        <v>2160</v>
      </c>
      <c r="Q5" s="20" t="s">
        <v>1147</v>
      </c>
      <c r="R5" s="22" t="s">
        <v>858</v>
      </c>
      <c r="S5" s="22" t="s">
        <v>862</v>
      </c>
      <c r="T5" s="184" t="s">
        <v>101</v>
      </c>
      <c r="U5" s="177">
        <v>3.718</v>
      </c>
      <c r="V5" s="161">
        <v>47.915999999999997</v>
      </c>
      <c r="W5" s="161">
        <v>178.15299999999999</v>
      </c>
      <c r="X5" s="189">
        <v>0</v>
      </c>
      <c r="Y5" s="176">
        <v>7.2027109253567098E-3</v>
      </c>
      <c r="Z5" s="176">
        <v>1.18037652050915E-3</v>
      </c>
    </row>
    <row r="6" spans="1:27">
      <c r="A6" s="22">
        <v>891</v>
      </c>
      <c r="B6" s="22">
        <v>9957</v>
      </c>
      <c r="C6" s="22" t="s">
        <v>2161</v>
      </c>
      <c r="D6" s="2" t="s">
        <v>2162</v>
      </c>
      <c r="E6" s="22" t="s">
        <v>273</v>
      </c>
      <c r="F6" s="22" t="s">
        <v>2163</v>
      </c>
      <c r="G6" s="22">
        <v>62018254</v>
      </c>
      <c r="H6" s="22" t="s">
        <v>33</v>
      </c>
      <c r="I6" s="2" t="s">
        <v>993</v>
      </c>
      <c r="J6" s="22" t="s">
        <v>817</v>
      </c>
      <c r="K6" s="20" t="s">
        <v>168</v>
      </c>
      <c r="L6" s="22" t="s">
        <v>180</v>
      </c>
      <c r="M6" s="22" t="s">
        <v>180</v>
      </c>
      <c r="N6" s="20" t="s">
        <v>30</v>
      </c>
      <c r="O6" s="22" t="s">
        <v>100</v>
      </c>
      <c r="P6" s="187" t="s">
        <v>2164</v>
      </c>
      <c r="Q6" s="20" t="s">
        <v>1147</v>
      </c>
      <c r="R6" s="22" t="s">
        <v>858</v>
      </c>
      <c r="S6" s="22" t="s">
        <v>862</v>
      </c>
      <c r="T6" s="184" t="s">
        <v>2165</v>
      </c>
      <c r="U6" s="177">
        <v>3.718</v>
      </c>
      <c r="V6" s="161">
        <v>50.19</v>
      </c>
      <c r="W6" s="161">
        <v>186.607</v>
      </c>
      <c r="X6" s="176">
        <v>0</v>
      </c>
      <c r="Y6" s="176">
        <v>7.5444890001062402E-3</v>
      </c>
      <c r="Z6" s="176">
        <v>1.2363869336494201E-3</v>
      </c>
    </row>
    <row r="7" spans="1:27">
      <c r="A7" s="22">
        <v>891</v>
      </c>
      <c r="B7" s="22">
        <v>9957</v>
      </c>
      <c r="C7" s="22" t="s">
        <v>2166</v>
      </c>
      <c r="D7" s="2" t="s">
        <v>2167</v>
      </c>
      <c r="E7" s="22" t="s">
        <v>1271</v>
      </c>
      <c r="F7" s="22" t="s">
        <v>2168</v>
      </c>
      <c r="G7" s="22">
        <v>50008341</v>
      </c>
      <c r="H7" s="22" t="s">
        <v>33</v>
      </c>
      <c r="I7" s="2" t="s">
        <v>995</v>
      </c>
      <c r="J7" s="22" t="s">
        <v>533</v>
      </c>
      <c r="K7" s="20" t="s">
        <v>30</v>
      </c>
      <c r="L7" s="22" t="s">
        <v>30</v>
      </c>
      <c r="M7" s="22" t="s">
        <v>30</v>
      </c>
      <c r="N7" s="20" t="s">
        <v>30</v>
      </c>
      <c r="O7" s="22" t="s">
        <v>100</v>
      </c>
      <c r="P7" s="187" t="s">
        <v>2169</v>
      </c>
      <c r="Q7" s="20" t="s">
        <v>34</v>
      </c>
      <c r="R7" s="22" t="s">
        <v>858</v>
      </c>
      <c r="S7" s="22" t="s">
        <v>2170</v>
      </c>
      <c r="T7" s="184" t="s">
        <v>2171</v>
      </c>
      <c r="U7" s="177">
        <v>1</v>
      </c>
      <c r="V7" s="161">
        <v>422.03100000000001</v>
      </c>
      <c r="W7" s="161">
        <v>422.03100000000001</v>
      </c>
      <c r="X7" s="176">
        <v>0</v>
      </c>
      <c r="Y7" s="176">
        <v>1.7062661633402101E-2</v>
      </c>
      <c r="Z7" s="176">
        <v>2.7962201146456201E-3</v>
      </c>
    </row>
    <row r="8" spans="1:27">
      <c r="A8" s="22">
        <v>891</v>
      </c>
      <c r="B8" s="22">
        <v>9957</v>
      </c>
      <c r="C8" s="22" t="s">
        <v>2172</v>
      </c>
      <c r="D8" s="2" t="s">
        <v>2173</v>
      </c>
      <c r="E8" s="22" t="s">
        <v>273</v>
      </c>
      <c r="F8" s="22" t="s">
        <v>2174</v>
      </c>
      <c r="G8" s="22">
        <v>50006691</v>
      </c>
      <c r="H8" s="22" t="s">
        <v>33</v>
      </c>
      <c r="I8" s="2" t="s">
        <v>996</v>
      </c>
      <c r="J8" s="22" t="s">
        <v>533</v>
      </c>
      <c r="K8" s="20" t="s">
        <v>30</v>
      </c>
      <c r="L8" s="22" t="s">
        <v>30</v>
      </c>
      <c r="M8" s="22" t="s">
        <v>30</v>
      </c>
      <c r="N8" s="20" t="s">
        <v>30</v>
      </c>
      <c r="O8" s="22" t="s">
        <v>100</v>
      </c>
      <c r="P8" s="187" t="s">
        <v>2152</v>
      </c>
      <c r="Q8" s="20" t="s">
        <v>34</v>
      </c>
      <c r="R8" s="22" t="s">
        <v>858</v>
      </c>
      <c r="S8" s="22" t="s">
        <v>862</v>
      </c>
      <c r="T8" s="184" t="s">
        <v>2175</v>
      </c>
      <c r="U8" s="177">
        <v>1</v>
      </c>
      <c r="V8" s="161">
        <v>492.36700000000002</v>
      </c>
      <c r="W8" s="161">
        <v>492.36700000000002</v>
      </c>
      <c r="X8" s="176">
        <v>2.4600000000000002E-4</v>
      </c>
      <c r="Y8" s="176">
        <v>1.9906330270725098E-2</v>
      </c>
      <c r="Z8" s="176">
        <v>3.2622390520137099E-3</v>
      </c>
    </row>
    <row r="9" spans="1:27">
      <c r="A9" s="22">
        <v>891</v>
      </c>
      <c r="B9" s="22">
        <v>9957</v>
      </c>
      <c r="C9" s="22" t="s">
        <v>2176</v>
      </c>
      <c r="D9" s="2" t="s">
        <v>2177</v>
      </c>
      <c r="E9" s="22" t="s">
        <v>33</v>
      </c>
      <c r="F9" s="22" t="s">
        <v>2178</v>
      </c>
      <c r="G9" s="22">
        <v>62020158</v>
      </c>
      <c r="H9" s="22" t="s">
        <v>33</v>
      </c>
      <c r="I9" s="2" t="s">
        <v>993</v>
      </c>
      <c r="J9" s="22" t="s">
        <v>533</v>
      </c>
      <c r="K9" s="20" t="s">
        <v>30</v>
      </c>
      <c r="L9" s="22" t="s">
        <v>30</v>
      </c>
      <c r="M9" s="22" t="s">
        <v>30</v>
      </c>
      <c r="N9" s="20" t="s">
        <v>30</v>
      </c>
      <c r="O9" s="22" t="s">
        <v>100</v>
      </c>
      <c r="P9" s="187" t="s">
        <v>2179</v>
      </c>
      <c r="Q9" s="20" t="s">
        <v>34</v>
      </c>
      <c r="R9" s="22" t="s">
        <v>858</v>
      </c>
      <c r="S9" s="22" t="s">
        <v>862</v>
      </c>
      <c r="T9" s="184" t="s">
        <v>101</v>
      </c>
      <c r="U9" s="177">
        <v>1</v>
      </c>
      <c r="V9" s="161">
        <v>396.25</v>
      </c>
      <c r="W9" s="161">
        <v>396.25</v>
      </c>
      <c r="X9" s="176">
        <v>0</v>
      </c>
      <c r="Y9" s="176">
        <v>1.6020314250613201E-2</v>
      </c>
      <c r="Z9" s="176">
        <v>2.6254007676513101E-3</v>
      </c>
    </row>
    <row r="10" spans="1:27">
      <c r="A10" s="22">
        <v>891</v>
      </c>
      <c r="B10" s="22">
        <v>9957</v>
      </c>
      <c r="C10" s="22" t="s">
        <v>2180</v>
      </c>
      <c r="D10" s="2" t="s">
        <v>2181</v>
      </c>
      <c r="E10" s="22" t="s">
        <v>33</v>
      </c>
      <c r="F10" s="22" t="s">
        <v>2182</v>
      </c>
      <c r="G10" s="22">
        <v>50005</v>
      </c>
      <c r="H10" s="22" t="s">
        <v>33</v>
      </c>
      <c r="I10" s="2" t="s">
        <v>995</v>
      </c>
      <c r="J10" s="22" t="s">
        <v>533</v>
      </c>
      <c r="K10" s="20" t="s">
        <v>30</v>
      </c>
      <c r="L10" s="22" t="s">
        <v>30</v>
      </c>
      <c r="M10" s="22" t="s">
        <v>30</v>
      </c>
      <c r="N10" s="20" t="s">
        <v>30</v>
      </c>
      <c r="O10" s="22" t="s">
        <v>100</v>
      </c>
      <c r="P10" s="187" t="s">
        <v>2183</v>
      </c>
      <c r="Q10" s="20" t="s">
        <v>34</v>
      </c>
      <c r="R10" s="22" t="s">
        <v>858</v>
      </c>
      <c r="S10" s="22" t="s">
        <v>862</v>
      </c>
      <c r="T10" s="184" t="s">
        <v>2171</v>
      </c>
      <c r="U10" s="177">
        <v>1</v>
      </c>
      <c r="V10" s="161">
        <v>1344.4079999999999</v>
      </c>
      <c r="W10" s="161">
        <v>1344.4079999999999</v>
      </c>
      <c r="X10" s="176">
        <v>0</v>
      </c>
      <c r="Y10" s="176">
        <v>5.4354204820404102E-2</v>
      </c>
      <c r="Z10" s="176">
        <v>8.90753881779212E-3</v>
      </c>
    </row>
    <row r="11" spans="1:27">
      <c r="A11" s="22">
        <v>891</v>
      </c>
      <c r="B11" s="22">
        <v>9957</v>
      </c>
      <c r="C11" s="22" t="s">
        <v>2184</v>
      </c>
      <c r="D11" s="2" t="s">
        <v>2185</v>
      </c>
      <c r="E11" s="22" t="s">
        <v>1271</v>
      </c>
      <c r="F11" s="22" t="s">
        <v>2186</v>
      </c>
      <c r="G11" s="22">
        <v>62017520</v>
      </c>
      <c r="H11" s="22" t="s">
        <v>33</v>
      </c>
      <c r="I11" s="2" t="s">
        <v>993</v>
      </c>
      <c r="J11" s="22" t="s">
        <v>533</v>
      </c>
      <c r="K11" s="20" t="s">
        <v>30</v>
      </c>
      <c r="L11" s="22" t="s">
        <v>30</v>
      </c>
      <c r="M11" s="22" t="s">
        <v>30</v>
      </c>
      <c r="N11" s="20" t="s">
        <v>30</v>
      </c>
      <c r="O11" s="22" t="s">
        <v>100</v>
      </c>
      <c r="P11" s="187" t="s">
        <v>2187</v>
      </c>
      <c r="Q11" s="20" t="s">
        <v>1147</v>
      </c>
      <c r="R11" s="22" t="s">
        <v>858</v>
      </c>
      <c r="S11" s="22" t="s">
        <v>862</v>
      </c>
      <c r="T11" s="184" t="s">
        <v>101</v>
      </c>
      <c r="U11" s="177">
        <v>3.718</v>
      </c>
      <c r="V11" s="161">
        <v>133.34200000000001</v>
      </c>
      <c r="W11" s="161">
        <v>495.76499999999999</v>
      </c>
      <c r="X11" s="176">
        <v>0</v>
      </c>
      <c r="Y11" s="176">
        <v>2.0043709585923299E-2</v>
      </c>
      <c r="Z11" s="176">
        <v>3.2847527027410699E-3</v>
      </c>
    </row>
    <row r="12" spans="1:27">
      <c r="A12" s="22">
        <v>891</v>
      </c>
      <c r="B12" s="22">
        <v>9957</v>
      </c>
      <c r="C12" s="22" t="s">
        <v>2188</v>
      </c>
      <c r="D12" s="2" t="s">
        <v>2189</v>
      </c>
      <c r="E12" s="22" t="s">
        <v>274</v>
      </c>
      <c r="F12" s="22" t="s">
        <v>2190</v>
      </c>
      <c r="G12" s="22">
        <v>62000073</v>
      </c>
      <c r="H12" s="22" t="s">
        <v>33</v>
      </c>
      <c r="I12" s="2" t="s">
        <v>997</v>
      </c>
      <c r="J12" s="22" t="s">
        <v>533</v>
      </c>
      <c r="K12" s="20" t="s">
        <v>168</v>
      </c>
      <c r="L12" s="22" t="s">
        <v>180</v>
      </c>
      <c r="M12" s="22" t="s">
        <v>30</v>
      </c>
      <c r="N12" s="20" t="s">
        <v>187</v>
      </c>
      <c r="O12" s="22" t="s">
        <v>100</v>
      </c>
      <c r="P12" s="187" t="s">
        <v>2191</v>
      </c>
      <c r="Q12" s="20" t="s">
        <v>1147</v>
      </c>
      <c r="R12" s="22" t="s">
        <v>858</v>
      </c>
      <c r="S12" s="22" t="s">
        <v>862</v>
      </c>
      <c r="T12" s="184" t="s">
        <v>101</v>
      </c>
      <c r="U12" s="177">
        <v>3.718</v>
      </c>
      <c r="V12" s="161">
        <v>162.57</v>
      </c>
      <c r="W12" s="161">
        <v>604.43700000000001</v>
      </c>
      <c r="X12" s="176">
        <v>0</v>
      </c>
      <c r="Y12" s="176">
        <v>2.4437301087233299E-2</v>
      </c>
      <c r="Z12" s="176">
        <v>4.0047721929857101E-3</v>
      </c>
    </row>
    <row r="13" spans="1:27">
      <c r="A13" s="22">
        <v>891</v>
      </c>
      <c r="B13" s="22">
        <v>9957</v>
      </c>
      <c r="C13" s="22" t="s">
        <v>2188</v>
      </c>
      <c r="D13" s="2" t="s">
        <v>2189</v>
      </c>
      <c r="E13" s="22" t="s">
        <v>274</v>
      </c>
      <c r="F13" s="22" t="s">
        <v>2188</v>
      </c>
      <c r="G13" s="22">
        <v>60388022</v>
      </c>
      <c r="H13" s="22" t="s">
        <v>33</v>
      </c>
      <c r="I13" s="2" t="s">
        <v>997</v>
      </c>
      <c r="J13" s="22" t="s">
        <v>533</v>
      </c>
      <c r="K13" s="20" t="s">
        <v>168</v>
      </c>
      <c r="L13" s="22" t="s">
        <v>180</v>
      </c>
      <c r="M13" s="22" t="s">
        <v>30</v>
      </c>
      <c r="N13" s="20" t="s">
        <v>187</v>
      </c>
      <c r="O13" s="22" t="s">
        <v>100</v>
      </c>
      <c r="P13" s="187" t="s">
        <v>2192</v>
      </c>
      <c r="Q13" s="20" t="s">
        <v>1147</v>
      </c>
      <c r="R13" s="22" t="s">
        <v>858</v>
      </c>
      <c r="S13" s="22" t="s">
        <v>862</v>
      </c>
      <c r="T13" s="184" t="s">
        <v>2193</v>
      </c>
      <c r="U13" s="177">
        <v>3.718</v>
      </c>
      <c r="V13" s="161">
        <v>52.890999999999998</v>
      </c>
      <c r="W13" s="161">
        <v>196.649</v>
      </c>
      <c r="X13" s="176">
        <v>9.2E-5</v>
      </c>
      <c r="Y13" s="176">
        <v>7.9505106848136702E-3</v>
      </c>
      <c r="Z13" s="176">
        <v>1.3029255561782E-3</v>
      </c>
    </row>
    <row r="14" spans="1:27">
      <c r="A14" s="22">
        <v>891</v>
      </c>
      <c r="B14" s="22">
        <v>9957</v>
      </c>
      <c r="C14" s="22" t="s">
        <v>2194</v>
      </c>
      <c r="D14" s="2" t="s">
        <v>2195</v>
      </c>
      <c r="E14" s="22" t="s">
        <v>33</v>
      </c>
      <c r="F14" s="22" t="s">
        <v>2196</v>
      </c>
      <c r="G14" s="22">
        <v>60397874</v>
      </c>
      <c r="H14" s="22" t="s">
        <v>33</v>
      </c>
      <c r="I14" s="2" t="s">
        <v>993</v>
      </c>
      <c r="J14" s="22" t="s">
        <v>533</v>
      </c>
      <c r="K14" s="20" t="s">
        <v>168</v>
      </c>
      <c r="L14" s="22" t="s">
        <v>2197</v>
      </c>
      <c r="M14" s="22" t="s">
        <v>256</v>
      </c>
      <c r="N14" s="20" t="s">
        <v>187</v>
      </c>
      <c r="O14" s="22" t="s">
        <v>100</v>
      </c>
      <c r="P14" s="187" t="s">
        <v>2198</v>
      </c>
      <c r="Q14" s="20" t="s">
        <v>1147</v>
      </c>
      <c r="R14" s="22" t="s">
        <v>858</v>
      </c>
      <c r="S14" s="22" t="s">
        <v>862</v>
      </c>
      <c r="T14" s="184" t="s">
        <v>2199</v>
      </c>
      <c r="U14" s="177">
        <v>3.718</v>
      </c>
      <c r="V14" s="161">
        <v>83.597999999999999</v>
      </c>
      <c r="W14" s="161">
        <v>310.81599999999997</v>
      </c>
      <c r="X14" s="176">
        <v>1.8100000000000001E-4</v>
      </c>
      <c r="Y14" s="176">
        <v>1.25662432919686E-2</v>
      </c>
      <c r="Z14" s="176">
        <v>2.0593494153190398E-3</v>
      </c>
    </row>
    <row r="15" spans="1:27">
      <c r="A15" s="22">
        <v>891</v>
      </c>
      <c r="B15" s="22">
        <v>9957</v>
      </c>
      <c r="C15" s="22" t="s">
        <v>2200</v>
      </c>
      <c r="D15" s="2" t="s">
        <v>2201</v>
      </c>
      <c r="E15" s="22" t="s">
        <v>33</v>
      </c>
      <c r="F15" s="22" t="s">
        <v>2202</v>
      </c>
      <c r="G15" s="22">
        <v>62020409</v>
      </c>
      <c r="H15" s="22" t="s">
        <v>33</v>
      </c>
      <c r="I15" s="2" t="s">
        <v>993</v>
      </c>
      <c r="J15" s="22" t="s">
        <v>533</v>
      </c>
      <c r="K15" s="20" t="s">
        <v>168</v>
      </c>
      <c r="L15" s="22" t="s">
        <v>187</v>
      </c>
      <c r="M15" s="22" t="s">
        <v>187</v>
      </c>
      <c r="N15" s="20" t="s">
        <v>187</v>
      </c>
      <c r="O15" s="22" t="s">
        <v>100</v>
      </c>
      <c r="P15" s="187" t="s">
        <v>2203</v>
      </c>
      <c r="Q15" s="20" t="s">
        <v>1147</v>
      </c>
      <c r="R15" s="22" t="s">
        <v>858</v>
      </c>
      <c r="S15" s="22" t="s">
        <v>862</v>
      </c>
      <c r="T15" s="184" t="s">
        <v>2193</v>
      </c>
      <c r="U15" s="177">
        <v>3.718</v>
      </c>
      <c r="V15" s="161">
        <v>222.05199999999999</v>
      </c>
      <c r="W15" s="161">
        <v>825.58900000000006</v>
      </c>
      <c r="X15" s="176">
        <v>0</v>
      </c>
      <c r="Y15" s="176">
        <v>3.3378429842433298E-2</v>
      </c>
      <c r="Z15" s="176">
        <v>5.4700397233447204E-3</v>
      </c>
    </row>
    <row r="16" spans="1:27">
      <c r="A16" s="22">
        <v>891</v>
      </c>
      <c r="B16" s="22">
        <v>9957</v>
      </c>
      <c r="C16" s="22" t="s">
        <v>2204</v>
      </c>
      <c r="D16" s="2" t="s">
        <v>2205</v>
      </c>
      <c r="E16" s="22" t="s">
        <v>274</v>
      </c>
      <c r="F16" s="22" t="s">
        <v>2206</v>
      </c>
      <c r="G16" s="22">
        <v>62022132</v>
      </c>
      <c r="H16" s="22" t="s">
        <v>33</v>
      </c>
      <c r="I16" s="2" t="s">
        <v>993</v>
      </c>
      <c r="J16" s="22" t="s">
        <v>533</v>
      </c>
      <c r="K16" s="20" t="s">
        <v>168</v>
      </c>
      <c r="L16" s="22" t="s">
        <v>180</v>
      </c>
      <c r="M16" s="22" t="s">
        <v>187</v>
      </c>
      <c r="N16" s="20" t="s">
        <v>187</v>
      </c>
      <c r="O16" s="22" t="s">
        <v>100</v>
      </c>
      <c r="P16" s="187" t="s">
        <v>2207</v>
      </c>
      <c r="Q16" s="20" t="s">
        <v>1147</v>
      </c>
      <c r="R16" s="22" t="s">
        <v>858</v>
      </c>
      <c r="S16" s="22" t="s">
        <v>862</v>
      </c>
      <c r="T16" s="184" t="s">
        <v>2207</v>
      </c>
      <c r="U16" s="177">
        <v>3.718</v>
      </c>
      <c r="V16" s="161">
        <v>54.637</v>
      </c>
      <c r="W16" s="161">
        <v>203.14</v>
      </c>
      <c r="X16" s="176">
        <v>3.4E-5</v>
      </c>
      <c r="Y16" s="176">
        <v>8.2129166802752708E-3</v>
      </c>
      <c r="Z16" s="176">
        <v>1.34592851424407E-3</v>
      </c>
    </row>
    <row r="17" spans="1:26">
      <c r="A17" s="22">
        <v>891</v>
      </c>
      <c r="B17" s="22">
        <v>9957</v>
      </c>
      <c r="C17" s="22"/>
      <c r="D17" s="2" t="s">
        <v>2208</v>
      </c>
      <c r="E17" s="22" t="s">
        <v>275</v>
      </c>
      <c r="F17" s="22" t="s">
        <v>2209</v>
      </c>
      <c r="G17" s="22">
        <v>62020128</v>
      </c>
      <c r="H17" s="22" t="s">
        <v>33</v>
      </c>
      <c r="I17" s="2" t="s">
        <v>993</v>
      </c>
      <c r="J17" s="22" t="s">
        <v>533</v>
      </c>
      <c r="K17" s="20" t="s">
        <v>168</v>
      </c>
      <c r="L17" s="22" t="s">
        <v>30</v>
      </c>
      <c r="M17" s="22" t="s">
        <v>30</v>
      </c>
      <c r="N17" s="20" t="s">
        <v>187</v>
      </c>
      <c r="O17" s="22" t="s">
        <v>100</v>
      </c>
      <c r="P17" s="187" t="s">
        <v>2210</v>
      </c>
      <c r="Q17" s="20" t="s">
        <v>1147</v>
      </c>
      <c r="R17" s="22" t="s">
        <v>858</v>
      </c>
      <c r="S17" s="22" t="s">
        <v>862</v>
      </c>
      <c r="T17" s="184" t="s">
        <v>2211</v>
      </c>
      <c r="U17" s="177">
        <v>3.718</v>
      </c>
      <c r="V17" s="161">
        <v>25.896999999999998</v>
      </c>
      <c r="W17" s="161">
        <v>96.283000000000001</v>
      </c>
      <c r="X17" s="176">
        <v>0</v>
      </c>
      <c r="Y17" s="176">
        <v>3.8927235290289498E-3</v>
      </c>
      <c r="Z17" s="176">
        <v>6.3793750743533202E-4</v>
      </c>
    </row>
    <row r="18" spans="1:26">
      <c r="A18" s="22">
        <v>891</v>
      </c>
      <c r="B18" s="22">
        <v>9957</v>
      </c>
      <c r="C18" s="22" t="s">
        <v>2212</v>
      </c>
      <c r="D18" s="2" t="s">
        <v>2213</v>
      </c>
      <c r="E18" s="22" t="s">
        <v>33</v>
      </c>
      <c r="F18" s="22" t="s">
        <v>2214</v>
      </c>
      <c r="G18" s="22">
        <v>62019567</v>
      </c>
      <c r="H18" s="22" t="s">
        <v>33</v>
      </c>
      <c r="I18" s="2" t="s">
        <v>993</v>
      </c>
      <c r="J18" s="22" t="s">
        <v>533</v>
      </c>
      <c r="K18" s="20" t="s">
        <v>168</v>
      </c>
      <c r="L18" s="22" t="s">
        <v>180</v>
      </c>
      <c r="M18" s="22" t="s">
        <v>180</v>
      </c>
      <c r="N18" s="20" t="s">
        <v>187</v>
      </c>
      <c r="O18" s="22" t="s">
        <v>100</v>
      </c>
      <c r="P18" s="187" t="s">
        <v>2215</v>
      </c>
      <c r="Q18" s="20" t="s">
        <v>1147</v>
      </c>
      <c r="R18" s="22" t="s">
        <v>858</v>
      </c>
      <c r="S18" s="22" t="s">
        <v>862</v>
      </c>
      <c r="T18" s="184" t="s">
        <v>101</v>
      </c>
      <c r="U18" s="177">
        <v>3.718</v>
      </c>
      <c r="V18" s="161">
        <v>68.856999999999999</v>
      </c>
      <c r="W18" s="161">
        <v>256.01</v>
      </c>
      <c r="X18" s="176">
        <v>0</v>
      </c>
      <c r="Y18" s="176">
        <v>1.0350463021401499E-2</v>
      </c>
      <c r="Z18" s="176">
        <v>1.6962284969468599E-3</v>
      </c>
    </row>
    <row r="19" spans="1:26">
      <c r="A19" s="22">
        <v>891</v>
      </c>
      <c r="B19" s="22">
        <v>9957</v>
      </c>
      <c r="C19" s="22" t="s">
        <v>2212</v>
      </c>
      <c r="D19" s="2" t="s">
        <v>2213</v>
      </c>
      <c r="E19" s="22" t="s">
        <v>33</v>
      </c>
      <c r="F19" s="22" t="s">
        <v>2216</v>
      </c>
      <c r="G19" s="22">
        <v>62019575</v>
      </c>
      <c r="H19" s="22" t="s">
        <v>33</v>
      </c>
      <c r="I19" s="2" t="s">
        <v>993</v>
      </c>
      <c r="J19" s="22" t="s">
        <v>533</v>
      </c>
      <c r="K19" s="20" t="s">
        <v>168</v>
      </c>
      <c r="L19" s="22" t="s">
        <v>180</v>
      </c>
      <c r="M19" s="22" t="s">
        <v>180</v>
      </c>
      <c r="N19" s="20" t="s">
        <v>187</v>
      </c>
      <c r="O19" s="22" t="s">
        <v>100</v>
      </c>
      <c r="P19" s="187" t="s">
        <v>2215</v>
      </c>
      <c r="Q19" s="20" t="s">
        <v>1147</v>
      </c>
      <c r="R19" s="22" t="s">
        <v>858</v>
      </c>
      <c r="S19" s="22" t="s">
        <v>862</v>
      </c>
      <c r="T19" s="184" t="s">
        <v>101</v>
      </c>
      <c r="U19" s="177">
        <v>3.718</v>
      </c>
      <c r="V19" s="161">
        <v>68.760000000000005</v>
      </c>
      <c r="W19" s="161">
        <v>255.65100000000001</v>
      </c>
      <c r="X19" s="176">
        <v>0</v>
      </c>
      <c r="Y19" s="176">
        <v>1.03359513828599E-2</v>
      </c>
      <c r="Z19" s="176">
        <v>1.69385033716977E-3</v>
      </c>
    </row>
    <row r="20" spans="1:26">
      <c r="A20" s="2">
        <v>891</v>
      </c>
      <c r="B20" s="2">
        <v>9957</v>
      </c>
      <c r="C20" s="2" t="s">
        <v>2217</v>
      </c>
      <c r="D20" s="2" t="s">
        <v>2218</v>
      </c>
      <c r="E20" s="22" t="s">
        <v>33</v>
      </c>
      <c r="F20" s="2" t="s">
        <v>2219</v>
      </c>
      <c r="G20" s="2">
        <v>62017934</v>
      </c>
      <c r="H20" s="22" t="s">
        <v>33</v>
      </c>
      <c r="I20" s="2" t="s">
        <v>993</v>
      </c>
      <c r="J20" s="22" t="s">
        <v>533</v>
      </c>
      <c r="K20" s="20" t="s">
        <v>168</v>
      </c>
      <c r="L20" s="22" t="s">
        <v>180</v>
      </c>
      <c r="M20" s="22" t="s">
        <v>187</v>
      </c>
      <c r="N20" s="20" t="s">
        <v>187</v>
      </c>
      <c r="O20" s="22" t="s">
        <v>100</v>
      </c>
      <c r="P20" s="187" t="s">
        <v>2220</v>
      </c>
      <c r="Q20" s="2" t="s">
        <v>1147</v>
      </c>
      <c r="R20" s="22" t="s">
        <v>858</v>
      </c>
      <c r="S20" s="22" t="s">
        <v>862</v>
      </c>
      <c r="T20" s="185" t="s">
        <v>2221</v>
      </c>
      <c r="U20" s="164">
        <v>3.718</v>
      </c>
      <c r="V20" s="159">
        <v>202.66399999999999</v>
      </c>
      <c r="W20" s="159">
        <v>753.50400000000002</v>
      </c>
      <c r="X20" s="168">
        <v>0</v>
      </c>
      <c r="Y20" s="168">
        <v>3.0464073331404599E-2</v>
      </c>
      <c r="Z20" s="168">
        <v>4.9924364939966104E-3</v>
      </c>
    </row>
    <row r="21" spans="1:26">
      <c r="A21" s="2">
        <v>891</v>
      </c>
      <c r="B21" s="2">
        <v>9957</v>
      </c>
      <c r="C21" s="2" t="s">
        <v>2222</v>
      </c>
      <c r="D21" s="2" t="s">
        <v>2223</v>
      </c>
      <c r="E21" s="2" t="s">
        <v>274</v>
      </c>
      <c r="F21" s="2" t="s">
        <v>2224</v>
      </c>
      <c r="G21" s="2">
        <v>62009865</v>
      </c>
      <c r="H21" s="2" t="s">
        <v>33</v>
      </c>
      <c r="I21" s="2" t="s">
        <v>997</v>
      </c>
      <c r="J21" s="2" t="s">
        <v>533</v>
      </c>
      <c r="K21" s="2" t="s">
        <v>168</v>
      </c>
      <c r="L21" s="2" t="s">
        <v>187</v>
      </c>
      <c r="M21" s="2" t="s">
        <v>187</v>
      </c>
      <c r="N21" s="2" t="s">
        <v>187</v>
      </c>
      <c r="O21" s="2" t="s">
        <v>100</v>
      </c>
      <c r="P21" s="187" t="s">
        <v>2225</v>
      </c>
      <c r="Q21" s="2" t="s">
        <v>1147</v>
      </c>
      <c r="R21" s="2" t="s">
        <v>858</v>
      </c>
      <c r="S21" s="2" t="s">
        <v>862</v>
      </c>
      <c r="T21" s="185" t="s">
        <v>101</v>
      </c>
      <c r="U21" s="164">
        <v>3.718</v>
      </c>
      <c r="V21" s="159">
        <v>60.093000000000004</v>
      </c>
      <c r="W21" s="159">
        <v>223.42400000000001</v>
      </c>
      <c r="X21" s="168">
        <v>0</v>
      </c>
      <c r="Y21" s="168">
        <v>9.03301106373363E-3</v>
      </c>
      <c r="Z21" s="168">
        <v>1.4803251552959599E-3</v>
      </c>
    </row>
    <row r="22" spans="1:26">
      <c r="A22" s="2">
        <v>891</v>
      </c>
      <c r="B22" s="2">
        <v>9957</v>
      </c>
      <c r="C22" s="2" t="s">
        <v>2226</v>
      </c>
      <c r="D22" s="2" t="s">
        <v>2227</v>
      </c>
      <c r="E22" s="2" t="s">
        <v>33</v>
      </c>
      <c r="F22" s="2" t="s">
        <v>2228</v>
      </c>
      <c r="G22" s="2">
        <v>62020359</v>
      </c>
      <c r="H22" s="2" t="s">
        <v>33</v>
      </c>
      <c r="I22" s="2" t="s">
        <v>997</v>
      </c>
      <c r="J22" s="2" t="s">
        <v>533</v>
      </c>
      <c r="K22" s="2" t="s">
        <v>168</v>
      </c>
      <c r="L22" s="2" t="s">
        <v>180</v>
      </c>
      <c r="M22" s="2" t="s">
        <v>187</v>
      </c>
      <c r="N22" s="2" t="s">
        <v>187</v>
      </c>
      <c r="O22" s="2" t="s">
        <v>100</v>
      </c>
      <c r="P22" s="187" t="s">
        <v>2229</v>
      </c>
      <c r="Q22" s="2" t="s">
        <v>1147</v>
      </c>
      <c r="R22" s="2" t="s">
        <v>858</v>
      </c>
      <c r="S22" s="2" t="s">
        <v>862</v>
      </c>
      <c r="T22" s="185" t="s">
        <v>101</v>
      </c>
      <c r="U22" s="164">
        <v>3.718</v>
      </c>
      <c r="V22" s="159">
        <v>393.24200000000002</v>
      </c>
      <c r="W22" s="159">
        <v>1462.075</v>
      </c>
      <c r="X22" s="168">
        <v>0</v>
      </c>
      <c r="Y22" s="168">
        <v>5.9111468673736303E-2</v>
      </c>
      <c r="Z22" s="168">
        <v>9.6871567439498502E-3</v>
      </c>
    </row>
    <row r="23" spans="1:26">
      <c r="A23" s="2">
        <v>891</v>
      </c>
      <c r="B23" s="2">
        <v>9957</v>
      </c>
      <c r="C23" s="2" t="s">
        <v>2230</v>
      </c>
      <c r="D23" s="2" t="s">
        <v>2223</v>
      </c>
      <c r="E23" s="2" t="s">
        <v>274</v>
      </c>
      <c r="F23" s="2" t="s">
        <v>2231</v>
      </c>
      <c r="G23" s="2">
        <v>62016969</v>
      </c>
      <c r="H23" s="2" t="s">
        <v>33</v>
      </c>
      <c r="I23" s="2" t="s">
        <v>996</v>
      </c>
      <c r="J23" s="2" t="s">
        <v>533</v>
      </c>
      <c r="K23" s="2" t="s">
        <v>168</v>
      </c>
      <c r="L23" s="2" t="s">
        <v>187</v>
      </c>
      <c r="M23" s="2" t="s">
        <v>187</v>
      </c>
      <c r="N23" s="2" t="s">
        <v>187</v>
      </c>
      <c r="O23" s="2" t="s">
        <v>100</v>
      </c>
      <c r="P23" s="187" t="s">
        <v>2232</v>
      </c>
      <c r="Q23" s="2" t="s">
        <v>1147</v>
      </c>
      <c r="R23" s="2" t="s">
        <v>858</v>
      </c>
      <c r="S23" s="2" t="s">
        <v>862</v>
      </c>
      <c r="T23" s="185" t="s">
        <v>101</v>
      </c>
      <c r="U23" s="164">
        <v>3.718</v>
      </c>
      <c r="V23" s="159">
        <v>115.56399999999999</v>
      </c>
      <c r="W23" s="159">
        <v>429.66699999999997</v>
      </c>
      <c r="X23" s="168">
        <v>0</v>
      </c>
      <c r="Y23" s="168">
        <v>1.7371393546491601E-2</v>
      </c>
      <c r="Z23" s="168">
        <v>2.8468149399994598E-3</v>
      </c>
    </row>
    <row r="24" spans="1:26">
      <c r="A24" s="2">
        <v>891</v>
      </c>
      <c r="B24" s="2">
        <v>9957</v>
      </c>
      <c r="C24" s="2" t="s">
        <v>2233</v>
      </c>
      <c r="D24" s="2" t="s">
        <v>2234</v>
      </c>
      <c r="E24" s="2" t="s">
        <v>1271</v>
      </c>
      <c r="F24" s="2" t="s">
        <v>2235</v>
      </c>
      <c r="G24" s="2">
        <v>62018891</v>
      </c>
      <c r="H24" s="2" t="s">
        <v>33</v>
      </c>
      <c r="I24" s="2" t="s">
        <v>993</v>
      </c>
      <c r="J24" s="2" t="s">
        <v>533</v>
      </c>
      <c r="K24" s="2" t="s">
        <v>168</v>
      </c>
      <c r="L24" s="2" t="s">
        <v>216</v>
      </c>
      <c r="M24" s="2" t="s">
        <v>216</v>
      </c>
      <c r="N24" s="2" t="s">
        <v>259</v>
      </c>
      <c r="O24" s="2" t="s">
        <v>100</v>
      </c>
      <c r="P24" s="187" t="s">
        <v>2236</v>
      </c>
      <c r="Q24" s="2" t="s">
        <v>1149</v>
      </c>
      <c r="R24" s="2" t="s">
        <v>858</v>
      </c>
      <c r="S24" s="2" t="s">
        <v>862</v>
      </c>
      <c r="T24" s="185" t="s">
        <v>2237</v>
      </c>
      <c r="U24" s="164">
        <v>4.0218999999999996</v>
      </c>
      <c r="V24" s="159">
        <v>178.97499999999999</v>
      </c>
      <c r="W24" s="159">
        <v>719.81899999999996</v>
      </c>
      <c r="X24" s="168">
        <v>0</v>
      </c>
      <c r="Y24" s="168">
        <v>2.9102189144443399E-2</v>
      </c>
      <c r="Z24" s="168">
        <v>4.76925162171714E-3</v>
      </c>
    </row>
    <row r="25" spans="1:26">
      <c r="A25" s="2">
        <v>891</v>
      </c>
      <c r="B25" s="2">
        <v>9957</v>
      </c>
      <c r="C25" s="2" t="s">
        <v>2238</v>
      </c>
      <c r="D25" s="2" t="s">
        <v>2239</v>
      </c>
      <c r="E25" s="2" t="s">
        <v>1271</v>
      </c>
      <c r="F25" s="2" t="s">
        <v>2240</v>
      </c>
      <c r="G25" s="2">
        <v>62017942</v>
      </c>
      <c r="H25" s="2" t="s">
        <v>33</v>
      </c>
      <c r="I25" s="2" t="s">
        <v>997</v>
      </c>
      <c r="J25" s="2" t="s">
        <v>533</v>
      </c>
      <c r="K25" s="2" t="s">
        <v>168</v>
      </c>
      <c r="L25" s="2" t="s">
        <v>180</v>
      </c>
      <c r="M25" s="2" t="s">
        <v>30</v>
      </c>
      <c r="N25" s="2" t="s">
        <v>256</v>
      </c>
      <c r="O25" s="2" t="s">
        <v>100</v>
      </c>
      <c r="P25" s="187" t="s">
        <v>2220</v>
      </c>
      <c r="Q25" s="2" t="s">
        <v>1149</v>
      </c>
      <c r="R25" s="11" t="s">
        <v>858</v>
      </c>
      <c r="S25" s="2" t="s">
        <v>862</v>
      </c>
      <c r="T25" s="185" t="s">
        <v>2148</v>
      </c>
      <c r="U25" s="164">
        <v>4.0218999999999996</v>
      </c>
      <c r="V25" s="159">
        <v>101.256</v>
      </c>
      <c r="W25" s="159">
        <v>407.24200000000002</v>
      </c>
      <c r="X25" s="168">
        <v>0</v>
      </c>
      <c r="Y25" s="168">
        <v>1.6464752217377102E-2</v>
      </c>
      <c r="Z25" s="168">
        <v>2.6982350305042101E-3</v>
      </c>
    </row>
    <row r="26" spans="1:26">
      <c r="A26" s="2">
        <v>891</v>
      </c>
      <c r="B26" s="2">
        <v>9957</v>
      </c>
      <c r="C26" s="2" t="s">
        <v>2241</v>
      </c>
      <c r="D26" s="2" t="s">
        <v>2242</v>
      </c>
      <c r="E26" s="2" t="s">
        <v>33</v>
      </c>
      <c r="F26" s="2" t="s">
        <v>2243</v>
      </c>
      <c r="G26" s="2">
        <v>62017876</v>
      </c>
      <c r="H26" s="2" t="s">
        <v>33</v>
      </c>
      <c r="I26" s="2" t="s">
        <v>993</v>
      </c>
      <c r="J26" s="2" t="s">
        <v>533</v>
      </c>
      <c r="K26" s="2" t="s">
        <v>168</v>
      </c>
      <c r="L26" s="2" t="s">
        <v>180</v>
      </c>
      <c r="M26" s="2" t="s">
        <v>180</v>
      </c>
      <c r="N26" s="2" t="s">
        <v>187</v>
      </c>
      <c r="O26" s="2" t="s">
        <v>100</v>
      </c>
      <c r="P26" s="187" t="s">
        <v>2244</v>
      </c>
      <c r="Q26" s="2" t="s">
        <v>1147</v>
      </c>
      <c r="R26" s="11" t="s">
        <v>858</v>
      </c>
      <c r="S26" s="2" t="s">
        <v>862</v>
      </c>
      <c r="T26" s="185" t="s">
        <v>2245</v>
      </c>
      <c r="U26" s="164">
        <v>3.718</v>
      </c>
      <c r="V26" s="159">
        <v>62.335000000000001</v>
      </c>
      <c r="W26" s="159">
        <v>231.762</v>
      </c>
      <c r="X26" s="168">
        <v>0</v>
      </c>
      <c r="Y26" s="168">
        <v>9.3701121335350596E-3</v>
      </c>
      <c r="Z26" s="168">
        <v>1.5355691032977201E-3</v>
      </c>
    </row>
    <row r="27" spans="1:26">
      <c r="A27" s="2">
        <v>891</v>
      </c>
      <c r="B27" s="2">
        <v>9957</v>
      </c>
      <c r="C27" s="2" t="s">
        <v>2246</v>
      </c>
      <c r="D27" s="2" t="s">
        <v>2247</v>
      </c>
      <c r="E27" s="2" t="s">
        <v>33</v>
      </c>
      <c r="F27" s="2" t="s">
        <v>2248</v>
      </c>
      <c r="G27" s="2">
        <v>62018734</v>
      </c>
      <c r="H27" s="2" t="s">
        <v>33</v>
      </c>
      <c r="I27" s="2" t="s">
        <v>993</v>
      </c>
      <c r="J27" s="2" t="s">
        <v>533</v>
      </c>
      <c r="K27" s="2" t="s">
        <v>168</v>
      </c>
      <c r="L27" s="2" t="s">
        <v>187</v>
      </c>
      <c r="M27" s="2" t="s">
        <v>187</v>
      </c>
      <c r="N27" s="2" t="s">
        <v>187</v>
      </c>
      <c r="O27" s="2" t="s">
        <v>100</v>
      </c>
      <c r="P27" s="187" t="s">
        <v>2249</v>
      </c>
      <c r="Q27" s="2" t="s">
        <v>1147</v>
      </c>
      <c r="R27" s="2" t="s">
        <v>858</v>
      </c>
      <c r="S27" s="2" t="s">
        <v>862</v>
      </c>
      <c r="T27" s="185" t="s">
        <v>2245</v>
      </c>
      <c r="U27" s="164">
        <v>3.718</v>
      </c>
      <c r="V27" s="159">
        <v>86.141999999999996</v>
      </c>
      <c r="W27" s="159">
        <v>320.27699999999999</v>
      </c>
      <c r="X27" s="168">
        <v>0</v>
      </c>
      <c r="Y27" s="168">
        <v>1.29487476089365E-2</v>
      </c>
      <c r="Z27" s="168">
        <v>2.1220340238534202E-3</v>
      </c>
    </row>
    <row r="28" spans="1:26">
      <c r="A28" s="2">
        <v>891</v>
      </c>
      <c r="B28" s="2">
        <v>9957</v>
      </c>
      <c r="C28" s="2" t="s">
        <v>2250</v>
      </c>
      <c r="D28" s="2" t="s">
        <v>2251</v>
      </c>
      <c r="E28" s="2" t="s">
        <v>275</v>
      </c>
      <c r="F28" s="2" t="s">
        <v>2252</v>
      </c>
      <c r="G28" s="2">
        <v>62015433</v>
      </c>
      <c r="H28" s="2" t="s">
        <v>33</v>
      </c>
      <c r="I28" s="2" t="s">
        <v>993</v>
      </c>
      <c r="J28" s="2" t="s">
        <v>533</v>
      </c>
      <c r="K28" s="2" t="s">
        <v>168</v>
      </c>
      <c r="L28" s="2" t="s">
        <v>187</v>
      </c>
      <c r="M28" s="2" t="s">
        <v>187</v>
      </c>
      <c r="N28" s="2" t="s">
        <v>187</v>
      </c>
      <c r="O28" s="2" t="s">
        <v>100</v>
      </c>
      <c r="P28" s="187" t="s">
        <v>2253</v>
      </c>
      <c r="Q28" s="2" t="s">
        <v>1147</v>
      </c>
      <c r="R28" s="2" t="s">
        <v>858</v>
      </c>
      <c r="S28" s="2" t="s">
        <v>862</v>
      </c>
      <c r="T28" s="185" t="s">
        <v>2254</v>
      </c>
      <c r="U28" s="164">
        <v>3.718</v>
      </c>
      <c r="V28" s="159">
        <v>214.38200000000001</v>
      </c>
      <c r="W28" s="159">
        <v>797.072</v>
      </c>
      <c r="X28" s="168">
        <v>0</v>
      </c>
      <c r="Y28" s="168">
        <v>3.2225521614935797E-2</v>
      </c>
      <c r="Z28" s="168">
        <v>5.2811017226193297E-3</v>
      </c>
    </row>
    <row r="29" spans="1:26">
      <c r="A29" s="2">
        <v>891</v>
      </c>
      <c r="B29" s="2">
        <v>9957</v>
      </c>
      <c r="C29" s="2" t="s">
        <v>2255</v>
      </c>
      <c r="D29" s="2" t="s">
        <v>2256</v>
      </c>
      <c r="E29" s="2" t="s">
        <v>33</v>
      </c>
      <c r="F29" s="2" t="s">
        <v>2257</v>
      </c>
      <c r="G29" s="2">
        <v>62014352</v>
      </c>
      <c r="H29" s="2" t="s">
        <v>33</v>
      </c>
      <c r="I29" s="2" t="s">
        <v>993</v>
      </c>
      <c r="J29" s="2" t="s">
        <v>533</v>
      </c>
      <c r="K29" s="2" t="s">
        <v>168</v>
      </c>
      <c r="L29" s="2" t="s">
        <v>187</v>
      </c>
      <c r="M29" s="2" t="s">
        <v>187</v>
      </c>
      <c r="N29" s="2" t="s">
        <v>187</v>
      </c>
      <c r="O29" s="2" t="s">
        <v>100</v>
      </c>
      <c r="P29" s="187" t="s">
        <v>2258</v>
      </c>
      <c r="Q29" s="2" t="s">
        <v>1147</v>
      </c>
      <c r="R29" s="2" t="s">
        <v>858</v>
      </c>
      <c r="S29" s="2" t="s">
        <v>862</v>
      </c>
      <c r="T29" s="185" t="s">
        <v>2259</v>
      </c>
      <c r="U29" s="164">
        <v>3.718</v>
      </c>
      <c r="V29" s="159">
        <v>179.21299999999999</v>
      </c>
      <c r="W29" s="159">
        <v>666.31399999999996</v>
      </c>
      <c r="X29" s="168">
        <v>0</v>
      </c>
      <c r="Y29" s="168">
        <v>2.69389755601941E-2</v>
      </c>
      <c r="Z29" s="168">
        <v>4.4147453045602003E-3</v>
      </c>
    </row>
    <row r="30" spans="1:26">
      <c r="A30" s="2">
        <v>891</v>
      </c>
      <c r="B30" s="2">
        <v>9957</v>
      </c>
      <c r="C30" s="2" t="s">
        <v>2260</v>
      </c>
      <c r="D30" s="2" t="s">
        <v>2261</v>
      </c>
      <c r="E30" s="2" t="s">
        <v>33</v>
      </c>
      <c r="F30" s="2" t="s">
        <v>2260</v>
      </c>
      <c r="G30" s="2">
        <v>62021076</v>
      </c>
      <c r="H30" s="2" t="s">
        <v>33</v>
      </c>
      <c r="I30" s="2" t="s">
        <v>993</v>
      </c>
      <c r="J30" s="2" t="s">
        <v>533</v>
      </c>
      <c r="K30" s="2" t="s">
        <v>168</v>
      </c>
      <c r="L30" s="2" t="s">
        <v>187</v>
      </c>
      <c r="M30" s="2" t="s">
        <v>187</v>
      </c>
      <c r="N30" s="2" t="s">
        <v>187</v>
      </c>
      <c r="O30" s="2" t="s">
        <v>100</v>
      </c>
      <c r="P30" s="187" t="s">
        <v>2262</v>
      </c>
      <c r="Q30" s="2" t="s">
        <v>1147</v>
      </c>
      <c r="R30" s="2" t="s">
        <v>858</v>
      </c>
      <c r="S30" s="2" t="s">
        <v>862</v>
      </c>
      <c r="T30" s="185" t="s">
        <v>101</v>
      </c>
      <c r="U30" s="164">
        <v>3.718</v>
      </c>
      <c r="V30" s="159">
        <v>141.87</v>
      </c>
      <c r="W30" s="159">
        <v>527.471</v>
      </c>
      <c r="X30" s="168">
        <v>0</v>
      </c>
      <c r="Y30" s="168">
        <v>2.1325585849892199E-2</v>
      </c>
      <c r="Z30" s="168">
        <v>3.4948259182105402E-3</v>
      </c>
    </row>
    <row r="31" spans="1:26">
      <c r="A31" s="2">
        <v>891</v>
      </c>
      <c r="B31" s="2">
        <v>9957</v>
      </c>
      <c r="C31" s="2" t="s">
        <v>2263</v>
      </c>
      <c r="D31" s="2" t="s">
        <v>2264</v>
      </c>
      <c r="E31" s="2" t="s">
        <v>273</v>
      </c>
      <c r="F31" s="2" t="s">
        <v>2265</v>
      </c>
      <c r="G31" s="2">
        <v>60402914</v>
      </c>
      <c r="H31" s="2" t="s">
        <v>33</v>
      </c>
      <c r="I31" s="2" t="s">
        <v>996</v>
      </c>
      <c r="J31" s="2" t="s">
        <v>533</v>
      </c>
      <c r="K31" s="2" t="s">
        <v>168</v>
      </c>
      <c r="L31" s="2" t="s">
        <v>30</v>
      </c>
      <c r="M31" s="2" t="s">
        <v>30</v>
      </c>
      <c r="N31" s="2" t="s">
        <v>187</v>
      </c>
      <c r="O31" s="2" t="s">
        <v>100</v>
      </c>
      <c r="P31" s="187" t="s">
        <v>2266</v>
      </c>
      <c r="Q31" s="2" t="s">
        <v>1147</v>
      </c>
      <c r="R31" s="2" t="s">
        <v>858</v>
      </c>
      <c r="S31" s="2" t="s">
        <v>862</v>
      </c>
      <c r="T31" s="185" t="s">
        <v>2175</v>
      </c>
      <c r="U31" s="164">
        <v>3.718</v>
      </c>
      <c r="V31" s="159">
        <v>73.653000000000006</v>
      </c>
      <c r="W31" s="159">
        <v>273.84100000000001</v>
      </c>
      <c r="X31" s="168">
        <v>0</v>
      </c>
      <c r="Y31" s="168">
        <v>1.1071334475489299E-2</v>
      </c>
      <c r="Z31" s="168">
        <v>1.8143645359367099E-3</v>
      </c>
    </row>
    <row r="32" spans="1:26">
      <c r="A32" s="2">
        <v>891</v>
      </c>
      <c r="B32" s="2">
        <v>9957</v>
      </c>
      <c r="C32" s="2" t="s">
        <v>2267</v>
      </c>
      <c r="D32" s="2" t="s">
        <v>2268</v>
      </c>
      <c r="E32" s="2" t="s">
        <v>274</v>
      </c>
      <c r="F32" s="2" t="s">
        <v>2269</v>
      </c>
      <c r="G32" s="2">
        <v>62000395</v>
      </c>
      <c r="H32" s="2" t="s">
        <v>33</v>
      </c>
      <c r="I32" s="2" t="s">
        <v>993</v>
      </c>
      <c r="J32" s="2" t="s">
        <v>533</v>
      </c>
      <c r="K32" s="2" t="s">
        <v>168</v>
      </c>
      <c r="L32" s="2" t="s">
        <v>180</v>
      </c>
      <c r="M32" s="2" t="s">
        <v>30</v>
      </c>
      <c r="N32" s="2" t="s">
        <v>187</v>
      </c>
      <c r="O32" s="2" t="s">
        <v>100</v>
      </c>
      <c r="P32" s="187" t="s">
        <v>2270</v>
      </c>
      <c r="Q32" s="2" t="s">
        <v>1147</v>
      </c>
      <c r="R32" s="2" t="s">
        <v>858</v>
      </c>
      <c r="S32" s="2" t="s">
        <v>862</v>
      </c>
      <c r="T32" s="185" t="s">
        <v>2175</v>
      </c>
      <c r="U32" s="164">
        <v>3.718</v>
      </c>
      <c r="V32" s="159">
        <v>126.191</v>
      </c>
      <c r="W32" s="159">
        <v>469.178</v>
      </c>
      <c r="X32" s="168">
        <v>0</v>
      </c>
      <c r="Y32" s="168">
        <v>1.8968815639297899E-2</v>
      </c>
      <c r="Z32" s="168">
        <v>3.1085996417918298E-3</v>
      </c>
    </row>
    <row r="33" spans="1:26">
      <c r="A33" s="2">
        <v>891</v>
      </c>
      <c r="B33" s="2">
        <v>9957</v>
      </c>
      <c r="C33" s="2" t="s">
        <v>2271</v>
      </c>
      <c r="D33" s="2" t="s">
        <v>2272</v>
      </c>
      <c r="E33" s="2" t="s">
        <v>33</v>
      </c>
      <c r="F33" s="2" t="s">
        <v>2273</v>
      </c>
      <c r="G33" s="2">
        <v>62019021</v>
      </c>
      <c r="H33" s="2" t="s">
        <v>33</v>
      </c>
      <c r="I33" s="2" t="s">
        <v>993</v>
      </c>
      <c r="J33" s="2" t="s">
        <v>533</v>
      </c>
      <c r="K33" s="2" t="s">
        <v>168</v>
      </c>
      <c r="L33" s="2" t="s">
        <v>187</v>
      </c>
      <c r="M33" s="2" t="s">
        <v>187</v>
      </c>
      <c r="N33" s="2" t="s">
        <v>187</v>
      </c>
      <c r="O33" s="2" t="s">
        <v>100</v>
      </c>
      <c r="P33" s="187" t="s">
        <v>2274</v>
      </c>
      <c r="Q33" s="2" t="s">
        <v>1147</v>
      </c>
      <c r="R33" s="2" t="s">
        <v>858</v>
      </c>
      <c r="S33" s="2" t="s">
        <v>862</v>
      </c>
      <c r="T33" s="185" t="s">
        <v>101</v>
      </c>
      <c r="U33" s="164">
        <v>3.718</v>
      </c>
      <c r="V33" s="159">
        <v>212.58600000000001</v>
      </c>
      <c r="W33" s="159">
        <v>790.39400000000001</v>
      </c>
      <c r="X33" s="168">
        <v>0</v>
      </c>
      <c r="Y33" s="168">
        <v>3.1955527046322797E-2</v>
      </c>
      <c r="Z33" s="168">
        <v>5.2368551531320204E-3</v>
      </c>
    </row>
    <row r="34" spans="1:26">
      <c r="A34" s="2">
        <v>891</v>
      </c>
      <c r="B34" s="2">
        <v>9957</v>
      </c>
      <c r="C34" s="2" t="s">
        <v>2275</v>
      </c>
      <c r="D34" s="2" t="s">
        <v>2276</v>
      </c>
      <c r="E34" s="2" t="s">
        <v>275</v>
      </c>
      <c r="F34" s="2" t="s">
        <v>2277</v>
      </c>
      <c r="G34" s="2">
        <v>62010970</v>
      </c>
      <c r="H34" s="2" t="s">
        <v>33</v>
      </c>
      <c r="I34" s="2" t="s">
        <v>993</v>
      </c>
      <c r="J34" s="2" t="s">
        <v>533</v>
      </c>
      <c r="K34" s="2" t="s">
        <v>168</v>
      </c>
      <c r="L34" s="2" t="s">
        <v>187</v>
      </c>
      <c r="M34" s="2" t="s">
        <v>187</v>
      </c>
      <c r="N34" s="2" t="s">
        <v>259</v>
      </c>
      <c r="O34" s="2" t="s">
        <v>100</v>
      </c>
      <c r="P34" s="187" t="s">
        <v>2278</v>
      </c>
      <c r="Q34" s="2" t="s">
        <v>1147</v>
      </c>
      <c r="R34" s="2" t="s">
        <v>858</v>
      </c>
      <c r="S34" s="2" t="s">
        <v>862</v>
      </c>
      <c r="T34" s="185" t="s">
        <v>101</v>
      </c>
      <c r="U34" s="164">
        <v>3.718</v>
      </c>
      <c r="V34" s="159">
        <v>251.38</v>
      </c>
      <c r="W34" s="159">
        <v>934.63199999999995</v>
      </c>
      <c r="X34" s="168">
        <v>0</v>
      </c>
      <c r="Y34" s="168">
        <v>3.7787046610650403E-2</v>
      </c>
      <c r="Z34" s="168">
        <v>6.1925215465158502E-3</v>
      </c>
    </row>
    <row r="35" spans="1:26">
      <c r="A35" s="2">
        <v>891</v>
      </c>
      <c r="B35" s="2">
        <v>9957</v>
      </c>
      <c r="C35" s="2" t="s">
        <v>2279</v>
      </c>
      <c r="D35" s="2" t="s">
        <v>2280</v>
      </c>
      <c r="E35" s="2" t="s">
        <v>274</v>
      </c>
      <c r="F35" s="2" t="s">
        <v>2281</v>
      </c>
      <c r="G35" s="2">
        <v>62021001</v>
      </c>
      <c r="H35" s="2" t="s">
        <v>33</v>
      </c>
      <c r="I35" s="2" t="s">
        <v>993</v>
      </c>
      <c r="J35" s="2" t="s">
        <v>533</v>
      </c>
      <c r="K35" s="2" t="s">
        <v>168</v>
      </c>
      <c r="L35" s="2" t="s">
        <v>187</v>
      </c>
      <c r="M35" s="2" t="s">
        <v>187</v>
      </c>
      <c r="N35" s="2" t="s">
        <v>187</v>
      </c>
      <c r="O35" s="2" t="s">
        <v>100</v>
      </c>
      <c r="P35" s="187" t="s">
        <v>2282</v>
      </c>
      <c r="Q35" s="2" t="s">
        <v>1147</v>
      </c>
      <c r="R35" s="2" t="s">
        <v>858</v>
      </c>
      <c r="S35" s="2" t="s">
        <v>862</v>
      </c>
      <c r="T35" s="185" t="s">
        <v>101</v>
      </c>
      <c r="U35" s="164">
        <v>3.718</v>
      </c>
      <c r="V35" s="159">
        <v>73.554000000000002</v>
      </c>
      <c r="W35" s="159">
        <v>273.47500000000002</v>
      </c>
      <c r="X35" s="168">
        <v>0</v>
      </c>
      <c r="Y35" s="168">
        <v>1.10565635781135E-2</v>
      </c>
      <c r="Z35" s="168">
        <v>1.81194388895672E-3</v>
      </c>
    </row>
    <row r="36" spans="1:26">
      <c r="A36" s="2">
        <v>891</v>
      </c>
      <c r="B36" s="2">
        <v>9957</v>
      </c>
      <c r="C36" s="2" t="s">
        <v>2283</v>
      </c>
      <c r="D36" s="2" t="s">
        <v>2284</v>
      </c>
      <c r="E36" s="2" t="s">
        <v>33</v>
      </c>
      <c r="F36" s="2" t="s">
        <v>2285</v>
      </c>
      <c r="G36" s="2">
        <v>62021175</v>
      </c>
      <c r="H36" s="2" t="s">
        <v>33</v>
      </c>
      <c r="I36" s="2" t="s">
        <v>997</v>
      </c>
      <c r="J36" s="2" t="s">
        <v>533</v>
      </c>
      <c r="K36" s="2" t="s">
        <v>168</v>
      </c>
      <c r="L36" s="2" t="s">
        <v>187</v>
      </c>
      <c r="M36" s="2" t="s">
        <v>187</v>
      </c>
      <c r="N36" s="2" t="s">
        <v>187</v>
      </c>
      <c r="O36" s="2" t="s">
        <v>100</v>
      </c>
      <c r="P36" s="187" t="s">
        <v>2286</v>
      </c>
      <c r="Q36" s="2" t="s">
        <v>1147</v>
      </c>
      <c r="R36" s="2" t="s">
        <v>858</v>
      </c>
      <c r="S36" s="2" t="s">
        <v>862</v>
      </c>
      <c r="T36" s="185" t="s">
        <v>101</v>
      </c>
      <c r="U36" s="164">
        <v>3.718</v>
      </c>
      <c r="V36" s="159">
        <v>37.194000000000003</v>
      </c>
      <c r="W36" s="159">
        <v>138.286</v>
      </c>
      <c r="X36" s="168">
        <v>2.5595E-2</v>
      </c>
      <c r="Y36" s="168">
        <v>5.5908770847501203E-3</v>
      </c>
      <c r="Z36" s="168">
        <v>9.1623002898243698E-4</v>
      </c>
    </row>
    <row r="37" spans="1:26">
      <c r="A37" s="2">
        <v>891</v>
      </c>
      <c r="B37" s="2">
        <v>9957</v>
      </c>
      <c r="C37" s="2" t="s">
        <v>2287</v>
      </c>
      <c r="D37" s="2" t="s">
        <v>2288</v>
      </c>
      <c r="E37" s="2" t="s">
        <v>274</v>
      </c>
      <c r="F37" s="2" t="s">
        <v>2289</v>
      </c>
      <c r="G37" s="2">
        <v>62019740</v>
      </c>
      <c r="H37" s="2" t="s">
        <v>33</v>
      </c>
      <c r="I37" s="2" t="s">
        <v>993</v>
      </c>
      <c r="J37" s="2" t="s">
        <v>533</v>
      </c>
      <c r="K37" s="2" t="s">
        <v>168</v>
      </c>
      <c r="L37" s="2" t="s">
        <v>187</v>
      </c>
      <c r="M37" s="2" t="s">
        <v>187</v>
      </c>
      <c r="N37" s="2" t="s">
        <v>187</v>
      </c>
      <c r="O37" s="2" t="s">
        <v>100</v>
      </c>
      <c r="P37" s="187" t="s">
        <v>2290</v>
      </c>
      <c r="Q37" s="2" t="s">
        <v>1147</v>
      </c>
      <c r="R37" s="2" t="s">
        <v>858</v>
      </c>
      <c r="S37" s="2" t="s">
        <v>862</v>
      </c>
      <c r="T37" s="185" t="s">
        <v>2157</v>
      </c>
      <c r="U37" s="164">
        <v>3.718</v>
      </c>
      <c r="V37" s="159">
        <v>265.94400000000002</v>
      </c>
      <c r="W37" s="159">
        <v>988.78</v>
      </c>
      <c r="X37" s="168">
        <v>0</v>
      </c>
      <c r="Y37" s="168">
        <v>3.9976253694770203E-2</v>
      </c>
      <c r="Z37" s="168">
        <v>6.5512876649130598E-3</v>
      </c>
    </row>
    <row r="38" spans="1:26">
      <c r="A38" s="2">
        <v>891</v>
      </c>
      <c r="B38" s="2">
        <v>9957</v>
      </c>
      <c r="C38" s="2" t="s">
        <v>2291</v>
      </c>
      <c r="D38" s="2" t="s">
        <v>2292</v>
      </c>
      <c r="E38" s="2" t="s">
        <v>33</v>
      </c>
      <c r="F38" s="2" t="s">
        <v>2293</v>
      </c>
      <c r="G38" s="2">
        <v>62018866</v>
      </c>
      <c r="H38" s="2" t="s">
        <v>33</v>
      </c>
      <c r="I38" s="2" t="s">
        <v>993</v>
      </c>
      <c r="J38" s="2" t="s">
        <v>533</v>
      </c>
      <c r="K38" s="2" t="s">
        <v>168</v>
      </c>
      <c r="L38" s="2" t="s">
        <v>187</v>
      </c>
      <c r="M38" s="2" t="s">
        <v>187</v>
      </c>
      <c r="N38" s="2" t="s">
        <v>187</v>
      </c>
      <c r="O38" s="2" t="s">
        <v>100</v>
      </c>
      <c r="P38" s="187" t="s">
        <v>2294</v>
      </c>
      <c r="Q38" s="2" t="s">
        <v>1147</v>
      </c>
      <c r="R38" s="2" t="s">
        <v>858</v>
      </c>
      <c r="S38" s="2" t="s">
        <v>862</v>
      </c>
      <c r="T38" s="185" t="s">
        <v>2295</v>
      </c>
      <c r="U38" s="164">
        <v>3.718</v>
      </c>
      <c r="V38" s="159">
        <v>150.828</v>
      </c>
      <c r="W38" s="159">
        <v>560.77800000000002</v>
      </c>
      <c r="X38" s="168">
        <v>0</v>
      </c>
      <c r="Y38" s="168">
        <v>2.2672161767662301E-2</v>
      </c>
      <c r="Z38" s="168">
        <v>3.71550207929642E-3</v>
      </c>
    </row>
    <row r="39" spans="1:26">
      <c r="A39" s="2">
        <v>891</v>
      </c>
      <c r="B39" s="2">
        <v>9957</v>
      </c>
      <c r="C39" s="2" t="s">
        <v>2296</v>
      </c>
      <c r="D39" s="2" t="s">
        <v>2297</v>
      </c>
      <c r="E39" s="2" t="s">
        <v>33</v>
      </c>
      <c r="F39" s="2" t="s">
        <v>2298</v>
      </c>
      <c r="G39" s="2">
        <v>62018486</v>
      </c>
      <c r="H39" s="2" t="s">
        <v>33</v>
      </c>
      <c r="I39" s="2" t="s">
        <v>993</v>
      </c>
      <c r="J39" s="2" t="s">
        <v>533</v>
      </c>
      <c r="K39" s="2" t="s">
        <v>168</v>
      </c>
      <c r="L39" s="2" t="s">
        <v>187</v>
      </c>
      <c r="M39" s="2" t="s">
        <v>187</v>
      </c>
      <c r="N39" s="2" t="s">
        <v>187</v>
      </c>
      <c r="O39" s="2" t="s">
        <v>100</v>
      </c>
      <c r="P39" s="187" t="s">
        <v>2299</v>
      </c>
      <c r="Q39" s="2" t="s">
        <v>1147</v>
      </c>
      <c r="R39" s="2" t="s">
        <v>858</v>
      </c>
      <c r="S39" s="2" t="s">
        <v>862</v>
      </c>
      <c r="T39" s="185" t="s">
        <v>2207</v>
      </c>
      <c r="U39" s="164">
        <v>3.718</v>
      </c>
      <c r="V39" s="159">
        <v>222.751</v>
      </c>
      <c r="W39" s="159">
        <v>828.18899999999996</v>
      </c>
      <c r="X39" s="168">
        <v>0</v>
      </c>
      <c r="Y39" s="168">
        <v>3.3483548691814399E-2</v>
      </c>
      <c r="Z39" s="168">
        <v>5.4872665457117702E-3</v>
      </c>
    </row>
    <row r="40" spans="1:26">
      <c r="A40" s="2">
        <v>891</v>
      </c>
      <c r="B40" s="2">
        <v>9957</v>
      </c>
      <c r="C40" s="2" t="s">
        <v>2300</v>
      </c>
      <c r="D40" s="2" t="s">
        <v>2301</v>
      </c>
      <c r="E40" s="2" t="s">
        <v>33</v>
      </c>
      <c r="F40" s="2" t="s">
        <v>2302</v>
      </c>
      <c r="G40" s="2">
        <v>62021282</v>
      </c>
      <c r="H40" s="2" t="s">
        <v>33</v>
      </c>
      <c r="I40" s="2" t="s">
        <v>993</v>
      </c>
      <c r="J40" s="2" t="s">
        <v>533</v>
      </c>
      <c r="K40" s="2" t="s">
        <v>168</v>
      </c>
      <c r="L40" s="2" t="s">
        <v>216</v>
      </c>
      <c r="M40" s="2" t="s">
        <v>216</v>
      </c>
      <c r="N40" s="2" t="s">
        <v>216</v>
      </c>
      <c r="O40" s="2" t="s">
        <v>100</v>
      </c>
      <c r="P40" s="187" t="s">
        <v>2303</v>
      </c>
      <c r="Q40" s="2" t="s">
        <v>1147</v>
      </c>
      <c r="R40" s="2" t="s">
        <v>858</v>
      </c>
      <c r="S40" s="2" t="s">
        <v>862</v>
      </c>
      <c r="T40" s="185" t="s">
        <v>2157</v>
      </c>
      <c r="U40" s="164">
        <v>3.718</v>
      </c>
      <c r="V40" s="159">
        <v>69.884</v>
      </c>
      <c r="W40" s="159">
        <v>259.83</v>
      </c>
      <c r="X40" s="168">
        <v>0</v>
      </c>
      <c r="Y40" s="168">
        <v>1.05049064956241E-2</v>
      </c>
      <c r="Z40" s="168">
        <v>1.7215386131805199E-3</v>
      </c>
    </row>
    <row r="41" spans="1:26">
      <c r="A41" s="2">
        <v>891</v>
      </c>
      <c r="B41" s="2">
        <v>9957</v>
      </c>
      <c r="C41" s="2" t="s">
        <v>2304</v>
      </c>
      <c r="D41" s="2" t="s">
        <v>2305</v>
      </c>
      <c r="E41" s="2" t="s">
        <v>33</v>
      </c>
      <c r="F41" s="2" t="s">
        <v>2306</v>
      </c>
      <c r="G41" s="2">
        <v>62018668</v>
      </c>
      <c r="H41" s="2" t="s">
        <v>33</v>
      </c>
      <c r="I41" s="2" t="s">
        <v>993</v>
      </c>
      <c r="J41" s="2" t="s">
        <v>533</v>
      </c>
      <c r="K41" s="2" t="s">
        <v>168</v>
      </c>
      <c r="L41" s="2" t="s">
        <v>187</v>
      </c>
      <c r="M41" s="2" t="s">
        <v>187</v>
      </c>
      <c r="N41" s="2" t="s">
        <v>259</v>
      </c>
      <c r="O41" s="2" t="s">
        <v>100</v>
      </c>
      <c r="P41" s="187" t="s">
        <v>2307</v>
      </c>
      <c r="Q41" s="2" t="s">
        <v>1147</v>
      </c>
      <c r="R41" s="2" t="s">
        <v>858</v>
      </c>
      <c r="S41" s="2" t="s">
        <v>862</v>
      </c>
      <c r="T41" s="185" t="s">
        <v>101</v>
      </c>
      <c r="U41" s="164">
        <v>3.718</v>
      </c>
      <c r="V41" s="159">
        <v>5.266</v>
      </c>
      <c r="W41" s="159">
        <v>19.579999999999998</v>
      </c>
      <c r="X41" s="168">
        <v>0</v>
      </c>
      <c r="Y41" s="168">
        <v>7.9161885197385898E-4</v>
      </c>
      <c r="Z41" s="168">
        <v>1.29730085761574E-4</v>
      </c>
    </row>
    <row r="42" spans="1:26">
      <c r="A42" s="2">
        <v>891</v>
      </c>
      <c r="B42" s="2">
        <v>9957</v>
      </c>
      <c r="C42" s="2" t="s">
        <v>2308</v>
      </c>
      <c r="D42" s="2" t="s">
        <v>2309</v>
      </c>
      <c r="E42" s="2" t="s">
        <v>275</v>
      </c>
      <c r="F42" s="2" t="s">
        <v>2310</v>
      </c>
      <c r="G42" s="2">
        <v>62014592</v>
      </c>
      <c r="H42" s="2" t="s">
        <v>33</v>
      </c>
      <c r="I42" s="2" t="s">
        <v>993</v>
      </c>
      <c r="J42" s="2" t="s">
        <v>533</v>
      </c>
      <c r="K42" s="2" t="s">
        <v>168</v>
      </c>
      <c r="L42" s="2" t="s">
        <v>216</v>
      </c>
      <c r="M42" s="2" t="s">
        <v>196</v>
      </c>
      <c r="N42" s="2" t="s">
        <v>187</v>
      </c>
      <c r="O42" s="2" t="s">
        <v>100</v>
      </c>
      <c r="P42" s="187" t="s">
        <v>2311</v>
      </c>
      <c r="Q42" s="2" t="s">
        <v>1147</v>
      </c>
      <c r="R42" s="2" t="s">
        <v>858</v>
      </c>
      <c r="S42" s="2" t="s">
        <v>862</v>
      </c>
      <c r="T42" s="185" t="s">
        <v>2312</v>
      </c>
      <c r="U42" s="164">
        <v>3.718</v>
      </c>
      <c r="V42" s="159">
        <v>146.73400000000001</v>
      </c>
      <c r="W42" s="159">
        <v>545.55600000000004</v>
      </c>
      <c r="X42" s="168">
        <v>0</v>
      </c>
      <c r="Y42" s="168">
        <v>2.20567556151441E-2</v>
      </c>
      <c r="Z42" s="168">
        <v>3.6146496390780901E-3</v>
      </c>
    </row>
    <row r="43" spans="1:26">
      <c r="A43" s="2">
        <v>891</v>
      </c>
      <c r="B43" s="2">
        <v>9957</v>
      </c>
      <c r="C43" s="2" t="s">
        <v>2313</v>
      </c>
      <c r="D43" s="2" t="s">
        <v>2314</v>
      </c>
      <c r="E43" s="2" t="s">
        <v>33</v>
      </c>
      <c r="F43" s="2" t="s">
        <v>2315</v>
      </c>
      <c r="G43" s="2">
        <v>60407392</v>
      </c>
      <c r="H43" s="2" t="s">
        <v>33</v>
      </c>
      <c r="I43" s="2" t="s">
        <v>993</v>
      </c>
      <c r="J43" s="2" t="s">
        <v>533</v>
      </c>
      <c r="K43" s="2" t="s">
        <v>168</v>
      </c>
      <c r="L43" s="2" t="s">
        <v>30</v>
      </c>
      <c r="M43" s="2" t="s">
        <v>30</v>
      </c>
      <c r="N43" s="2" t="s">
        <v>187</v>
      </c>
      <c r="O43" s="2" t="s">
        <v>100</v>
      </c>
      <c r="P43" s="187" t="s">
        <v>2316</v>
      </c>
      <c r="Q43" s="2" t="s">
        <v>1147</v>
      </c>
      <c r="R43" s="2" t="s">
        <v>858</v>
      </c>
      <c r="S43" s="2" t="s">
        <v>862</v>
      </c>
      <c r="T43" s="185" t="s">
        <v>101</v>
      </c>
      <c r="U43" s="164">
        <v>3.718</v>
      </c>
      <c r="V43" s="159">
        <v>39.838999999999999</v>
      </c>
      <c r="W43" s="159">
        <v>148.12200000000001</v>
      </c>
      <c r="X43" s="168">
        <v>9.9299999999999996E-4</v>
      </c>
      <c r="Y43" s="168">
        <v>5.9885488206601898E-3</v>
      </c>
      <c r="Z43" s="168">
        <v>9.8140026624488996E-4</v>
      </c>
    </row>
    <row r="44" spans="1:26">
      <c r="A44" s="2">
        <v>891</v>
      </c>
      <c r="B44" s="2">
        <v>9957</v>
      </c>
      <c r="C44" s="2" t="s">
        <v>2317</v>
      </c>
      <c r="D44" s="2" t="s">
        <v>2318</v>
      </c>
      <c r="E44" s="2" t="s">
        <v>33</v>
      </c>
      <c r="F44" s="2" t="s">
        <v>2317</v>
      </c>
      <c r="G44" s="2">
        <v>620211181</v>
      </c>
      <c r="H44" s="2" t="s">
        <v>33</v>
      </c>
      <c r="I44" s="2" t="s">
        <v>997</v>
      </c>
      <c r="J44" s="2" t="s">
        <v>533</v>
      </c>
      <c r="K44" s="2" t="s">
        <v>168</v>
      </c>
      <c r="L44" s="2" t="s">
        <v>2319</v>
      </c>
      <c r="M44" s="2" t="s">
        <v>256</v>
      </c>
      <c r="N44" s="2" t="s">
        <v>256</v>
      </c>
      <c r="O44" s="2" t="s">
        <v>100</v>
      </c>
      <c r="P44" s="187" t="s">
        <v>2320</v>
      </c>
      <c r="Q44" s="2" t="s">
        <v>1153</v>
      </c>
      <c r="R44" s="2" t="s">
        <v>858</v>
      </c>
      <c r="S44" s="2" t="s">
        <v>862</v>
      </c>
      <c r="T44" s="185" t="s">
        <v>101</v>
      </c>
      <c r="U44" s="164">
        <v>4.8108000000000004</v>
      </c>
      <c r="V44" s="159">
        <v>25.827000000000002</v>
      </c>
      <c r="W44" s="159">
        <v>124.248</v>
      </c>
      <c r="X44" s="168">
        <v>0</v>
      </c>
      <c r="Y44" s="168">
        <v>5.02333724774689E-3</v>
      </c>
      <c r="Z44" s="168">
        <v>8.2322189565671596E-4</v>
      </c>
    </row>
    <row r="45" spans="1:26">
      <c r="A45" s="2">
        <v>891</v>
      </c>
      <c r="B45" s="2">
        <v>9957</v>
      </c>
      <c r="C45" s="2" t="s">
        <v>2321</v>
      </c>
      <c r="D45" s="2" t="s">
        <v>2322</v>
      </c>
      <c r="E45" s="2" t="s">
        <v>33</v>
      </c>
      <c r="F45" s="2" t="s">
        <v>2323</v>
      </c>
      <c r="G45" s="2">
        <v>62019716</v>
      </c>
      <c r="H45" s="2" t="s">
        <v>33</v>
      </c>
      <c r="I45" s="2" t="s">
        <v>993</v>
      </c>
      <c r="J45" s="2" t="s">
        <v>533</v>
      </c>
      <c r="K45" s="2" t="s">
        <v>168</v>
      </c>
      <c r="L45" s="2" t="s">
        <v>216</v>
      </c>
      <c r="M45" s="2" t="s">
        <v>216</v>
      </c>
      <c r="N45" s="2" t="s">
        <v>256</v>
      </c>
      <c r="O45" s="2" t="s">
        <v>100</v>
      </c>
      <c r="P45" s="187" t="s">
        <v>2324</v>
      </c>
      <c r="Q45" s="2" t="s">
        <v>1149</v>
      </c>
      <c r="R45" s="2" t="s">
        <v>858</v>
      </c>
      <c r="S45" s="2" t="s">
        <v>862</v>
      </c>
      <c r="T45" s="185" t="s">
        <v>2207</v>
      </c>
      <c r="U45" s="164">
        <v>4.0218999999999996</v>
      </c>
      <c r="V45" s="159">
        <v>78.048000000000002</v>
      </c>
      <c r="W45" s="159">
        <v>313.90100000000001</v>
      </c>
      <c r="X45" s="168">
        <v>0</v>
      </c>
      <c r="Y45" s="168">
        <v>1.26909675104413E-2</v>
      </c>
      <c r="Z45" s="168">
        <v>2.0797891553765899E-3</v>
      </c>
    </row>
    <row r="46" spans="1:26">
      <c r="A46" s="2">
        <v>891</v>
      </c>
      <c r="B46" s="2">
        <v>9957</v>
      </c>
      <c r="C46" s="2" t="s">
        <v>2304</v>
      </c>
      <c r="D46" s="2" t="s">
        <v>2305</v>
      </c>
      <c r="E46" s="2" t="s">
        <v>33</v>
      </c>
      <c r="F46" s="2" t="s">
        <v>2325</v>
      </c>
      <c r="G46" s="2">
        <v>62018965</v>
      </c>
      <c r="H46" s="2" t="s">
        <v>33</v>
      </c>
      <c r="I46" s="2" t="s">
        <v>993</v>
      </c>
      <c r="J46" s="2" t="s">
        <v>533</v>
      </c>
      <c r="K46" s="2" t="s">
        <v>168</v>
      </c>
      <c r="L46" s="2" t="s">
        <v>180</v>
      </c>
      <c r="M46" s="2" t="s">
        <v>180</v>
      </c>
      <c r="N46" s="2" t="s">
        <v>187</v>
      </c>
      <c r="O46" s="2" t="s">
        <v>100</v>
      </c>
      <c r="P46" s="187" t="s">
        <v>2326</v>
      </c>
      <c r="Q46" s="2" t="s">
        <v>1147</v>
      </c>
      <c r="R46" s="2" t="s">
        <v>858</v>
      </c>
      <c r="S46" s="2" t="s">
        <v>862</v>
      </c>
      <c r="T46" s="185" t="s">
        <v>101</v>
      </c>
      <c r="U46" s="164">
        <v>3.718</v>
      </c>
      <c r="V46" s="159">
        <v>89.900999999999996</v>
      </c>
      <c r="W46" s="159">
        <v>334.25</v>
      </c>
      <c r="X46" s="168">
        <v>0</v>
      </c>
      <c r="Y46" s="168">
        <v>1.3513699523319499E-2</v>
      </c>
      <c r="Z46" s="168">
        <v>2.21461804976605E-3</v>
      </c>
    </row>
    <row r="47" spans="1:26">
      <c r="A47" s="2">
        <v>891</v>
      </c>
      <c r="B47" s="2">
        <v>9957</v>
      </c>
      <c r="C47" s="2" t="s">
        <v>2327</v>
      </c>
      <c r="D47" s="2" t="s">
        <v>2328</v>
      </c>
      <c r="E47" s="2" t="s">
        <v>275</v>
      </c>
      <c r="F47" s="2" t="s">
        <v>2329</v>
      </c>
      <c r="G47" s="2">
        <v>62018098</v>
      </c>
      <c r="H47" s="2" t="s">
        <v>33</v>
      </c>
      <c r="I47" s="2" t="s">
        <v>993</v>
      </c>
      <c r="J47" s="2" t="s">
        <v>533</v>
      </c>
      <c r="K47" s="2" t="s">
        <v>168</v>
      </c>
      <c r="L47" s="2" t="s">
        <v>180</v>
      </c>
      <c r="M47" s="2" t="s">
        <v>187</v>
      </c>
      <c r="N47" s="2" t="s">
        <v>187</v>
      </c>
      <c r="O47" s="2" t="s">
        <v>100</v>
      </c>
      <c r="P47" s="187" t="s">
        <v>2330</v>
      </c>
      <c r="Q47" s="2" t="s">
        <v>1147</v>
      </c>
      <c r="R47" s="2" t="s">
        <v>858</v>
      </c>
      <c r="S47" s="2" t="s">
        <v>862</v>
      </c>
      <c r="T47" s="185" t="s">
        <v>101</v>
      </c>
      <c r="U47" s="164">
        <v>3.718</v>
      </c>
      <c r="V47" s="159">
        <v>85.269000000000005</v>
      </c>
      <c r="W47" s="159">
        <v>317.029</v>
      </c>
      <c r="X47" s="168">
        <v>0</v>
      </c>
      <c r="Y47" s="168">
        <v>1.28174355332226E-2</v>
      </c>
      <c r="Z47" s="168">
        <v>2.1005146691773402E-3</v>
      </c>
    </row>
    <row r="48" spans="1:26">
      <c r="A48" s="2">
        <v>891</v>
      </c>
      <c r="B48" s="2">
        <v>9957</v>
      </c>
      <c r="C48" s="2" t="s">
        <v>2331</v>
      </c>
      <c r="D48" s="2" t="s">
        <v>2332</v>
      </c>
      <c r="E48" s="2" t="s">
        <v>33</v>
      </c>
      <c r="F48" s="2" t="s">
        <v>2331</v>
      </c>
      <c r="G48" s="2">
        <v>62020938</v>
      </c>
      <c r="H48" s="2" t="s">
        <v>33</v>
      </c>
      <c r="I48" s="2" t="s">
        <v>993</v>
      </c>
      <c r="J48" s="2" t="s">
        <v>533</v>
      </c>
      <c r="K48" s="2" t="s">
        <v>168</v>
      </c>
      <c r="L48" s="2" t="s">
        <v>30</v>
      </c>
      <c r="M48" s="2" t="s">
        <v>30</v>
      </c>
      <c r="N48" s="2" t="s">
        <v>187</v>
      </c>
      <c r="O48" s="2" t="s">
        <v>100</v>
      </c>
      <c r="P48" s="187" t="s">
        <v>2333</v>
      </c>
      <c r="Q48" s="2" t="s">
        <v>1147</v>
      </c>
      <c r="R48" s="2" t="s">
        <v>858</v>
      </c>
      <c r="S48" s="2" t="s">
        <v>862</v>
      </c>
      <c r="T48" s="185" t="s">
        <v>2334</v>
      </c>
      <c r="U48" s="164">
        <v>3.718</v>
      </c>
      <c r="V48" s="159">
        <v>36.545999999999999</v>
      </c>
      <c r="W48" s="159">
        <v>135.87899999999999</v>
      </c>
      <c r="X48" s="168">
        <v>0</v>
      </c>
      <c r="Y48" s="168">
        <v>5.4935787359018003E-3</v>
      </c>
      <c r="Z48" s="168">
        <v>9.0028482617545704E-4</v>
      </c>
    </row>
    <row r="49" spans="1:26">
      <c r="A49" s="2">
        <v>891</v>
      </c>
      <c r="B49" s="2">
        <v>9957</v>
      </c>
      <c r="C49" s="2" t="s">
        <v>2335</v>
      </c>
      <c r="D49" s="2" t="s">
        <v>2336</v>
      </c>
      <c r="E49" s="2" t="s">
        <v>33</v>
      </c>
      <c r="F49" s="2" t="s">
        <v>2337</v>
      </c>
      <c r="G49" s="2">
        <v>62020284</v>
      </c>
      <c r="H49" s="2" t="s">
        <v>33</v>
      </c>
      <c r="I49" s="2" t="s">
        <v>993</v>
      </c>
      <c r="J49" s="2" t="s">
        <v>533</v>
      </c>
      <c r="K49" s="2" t="s">
        <v>168</v>
      </c>
      <c r="L49" s="2" t="s">
        <v>180</v>
      </c>
      <c r="M49" s="2" t="s">
        <v>180</v>
      </c>
      <c r="N49" s="2" t="s">
        <v>187</v>
      </c>
      <c r="O49" s="2" t="s">
        <v>100</v>
      </c>
      <c r="P49" s="187" t="s">
        <v>2338</v>
      </c>
      <c r="Q49" s="2" t="s">
        <v>1147</v>
      </c>
      <c r="R49" s="2" t="s">
        <v>858</v>
      </c>
      <c r="S49" s="2" t="s">
        <v>862</v>
      </c>
      <c r="T49" s="185" t="s">
        <v>101</v>
      </c>
      <c r="U49" s="164">
        <v>3.718</v>
      </c>
      <c r="V49" s="159">
        <v>81.304000000000002</v>
      </c>
      <c r="W49" s="159">
        <v>302.28699999999998</v>
      </c>
      <c r="X49" s="168">
        <v>0</v>
      </c>
      <c r="Y49" s="168">
        <v>1.2221406778376199E-2</v>
      </c>
      <c r="Z49" s="168">
        <v>2.0028377868118101E-3</v>
      </c>
    </row>
    <row r="50" spans="1:26">
      <c r="A50" s="2">
        <v>891</v>
      </c>
      <c r="B50" s="2">
        <v>9957</v>
      </c>
      <c r="C50" s="2" t="s">
        <v>2339</v>
      </c>
      <c r="D50" s="2" t="s">
        <v>2340</v>
      </c>
      <c r="E50" s="2" t="s">
        <v>33</v>
      </c>
      <c r="F50" s="2" t="s">
        <v>2341</v>
      </c>
      <c r="G50" s="2">
        <v>62000698</v>
      </c>
      <c r="H50" s="2" t="s">
        <v>33</v>
      </c>
      <c r="I50" s="2" t="s">
        <v>993</v>
      </c>
      <c r="J50" s="2" t="s">
        <v>533</v>
      </c>
      <c r="K50" s="2" t="s">
        <v>168</v>
      </c>
      <c r="L50" s="2" t="s">
        <v>180</v>
      </c>
      <c r="M50" s="2" t="s">
        <v>187</v>
      </c>
      <c r="N50" s="2" t="s">
        <v>259</v>
      </c>
      <c r="O50" s="2" t="s">
        <v>100</v>
      </c>
      <c r="P50" s="187" t="s">
        <v>2342</v>
      </c>
      <c r="Q50" s="2" t="s">
        <v>1147</v>
      </c>
      <c r="R50" s="2" t="s">
        <v>858</v>
      </c>
      <c r="S50" s="2" t="s">
        <v>862</v>
      </c>
      <c r="T50" s="185" t="s">
        <v>2254</v>
      </c>
      <c r="U50" s="164">
        <v>3.718</v>
      </c>
      <c r="V50" s="159">
        <v>152.80000000000001</v>
      </c>
      <c r="W50" s="159">
        <v>568.10900000000004</v>
      </c>
      <c r="X50" s="168">
        <v>0</v>
      </c>
      <c r="Y50" s="168">
        <v>2.2968552047503799E-2</v>
      </c>
      <c r="Z50" s="168">
        <v>3.7640743642121401E-3</v>
      </c>
    </row>
    <row r="51" spans="1:26">
      <c r="A51" s="2">
        <v>891</v>
      </c>
      <c r="B51" s="2">
        <v>9957</v>
      </c>
      <c r="C51" s="2" t="s">
        <v>2343</v>
      </c>
      <c r="D51" s="2" t="s">
        <v>2344</v>
      </c>
      <c r="E51" s="2" t="s">
        <v>33</v>
      </c>
      <c r="F51" s="2" t="s">
        <v>2345</v>
      </c>
      <c r="G51" s="2">
        <v>11811062</v>
      </c>
      <c r="H51" s="2" t="s">
        <v>33</v>
      </c>
      <c r="I51" s="2" t="s">
        <v>993</v>
      </c>
      <c r="J51" s="2" t="s">
        <v>533</v>
      </c>
      <c r="K51" s="2" t="s">
        <v>168</v>
      </c>
      <c r="L51" s="2" t="s">
        <v>180</v>
      </c>
      <c r="M51" s="2" t="s">
        <v>187</v>
      </c>
      <c r="N51" s="2" t="s">
        <v>187</v>
      </c>
      <c r="O51" s="2" t="s">
        <v>100</v>
      </c>
      <c r="P51" s="187" t="s">
        <v>101</v>
      </c>
      <c r="Q51" s="2" t="s">
        <v>1147</v>
      </c>
      <c r="R51" s="2" t="s">
        <v>858</v>
      </c>
      <c r="S51" s="2" t="s">
        <v>862</v>
      </c>
      <c r="T51" s="185" t="s">
        <v>101</v>
      </c>
      <c r="U51" s="164">
        <v>3.718</v>
      </c>
      <c r="V51" s="159">
        <v>341.69499999999999</v>
      </c>
      <c r="W51" s="159">
        <v>1270.421</v>
      </c>
      <c r="X51" s="168">
        <v>4.3429999999999996E-3</v>
      </c>
      <c r="Y51" s="168">
        <v>5.1362939814267997E-2</v>
      </c>
      <c r="Z51" s="168">
        <v>8.4173318642638793E-3</v>
      </c>
    </row>
    <row r="52" spans="1:26">
      <c r="A52" s="2">
        <v>891</v>
      </c>
      <c r="B52" s="2">
        <v>9957</v>
      </c>
      <c r="C52" s="2" t="s">
        <v>2346</v>
      </c>
      <c r="D52" s="2" t="s">
        <v>2347</v>
      </c>
      <c r="E52" s="2" t="s">
        <v>33</v>
      </c>
      <c r="F52" s="2" t="s">
        <v>2348</v>
      </c>
      <c r="G52" s="2">
        <v>62014261</v>
      </c>
      <c r="H52" s="2" t="s">
        <v>33</v>
      </c>
      <c r="I52" s="2" t="s">
        <v>993</v>
      </c>
      <c r="J52" s="2" t="s">
        <v>533</v>
      </c>
      <c r="K52" s="2" t="s">
        <v>168</v>
      </c>
      <c r="L52" s="2" t="s">
        <v>216</v>
      </c>
      <c r="M52" s="2" t="s">
        <v>196</v>
      </c>
      <c r="N52" s="2" t="s">
        <v>259</v>
      </c>
      <c r="O52" s="2" t="s">
        <v>100</v>
      </c>
      <c r="P52" s="187" t="s">
        <v>2349</v>
      </c>
      <c r="Q52" s="2" t="s">
        <v>1147</v>
      </c>
      <c r="R52" s="2" t="s">
        <v>858</v>
      </c>
      <c r="S52" s="2" t="s">
        <v>862</v>
      </c>
      <c r="T52" s="185" t="s">
        <v>2157</v>
      </c>
      <c r="U52" s="164">
        <v>3.718</v>
      </c>
      <c r="V52" s="159">
        <v>242.78399999999999</v>
      </c>
      <c r="W52" s="159">
        <v>902.67200000000003</v>
      </c>
      <c r="X52" s="168">
        <v>0</v>
      </c>
      <c r="Y52" s="168">
        <v>3.6494916095386597E-2</v>
      </c>
      <c r="Z52" s="168">
        <v>5.9807678696771399E-3</v>
      </c>
    </row>
    <row r="53" spans="1:26">
      <c r="A53" s="2">
        <v>891</v>
      </c>
      <c r="B53" s="2">
        <v>9957</v>
      </c>
      <c r="C53" s="2" t="s">
        <v>2350</v>
      </c>
      <c r="D53" s="2" t="s">
        <v>2351</v>
      </c>
      <c r="E53" s="2" t="s">
        <v>33</v>
      </c>
      <c r="F53" s="2" t="s">
        <v>2352</v>
      </c>
      <c r="G53" s="2">
        <v>60418969</v>
      </c>
      <c r="H53" s="2" t="s">
        <v>33</v>
      </c>
      <c r="I53" s="2" t="s">
        <v>997</v>
      </c>
      <c r="J53" s="2" t="s">
        <v>533</v>
      </c>
      <c r="K53" s="2" t="s">
        <v>168</v>
      </c>
      <c r="L53" s="2" t="s">
        <v>180</v>
      </c>
      <c r="M53" s="2" t="s">
        <v>187</v>
      </c>
      <c r="N53" s="2" t="s">
        <v>187</v>
      </c>
      <c r="O53" s="2" t="s">
        <v>100</v>
      </c>
      <c r="P53" s="187" t="s">
        <v>2353</v>
      </c>
      <c r="Q53" s="2" t="s">
        <v>1147</v>
      </c>
      <c r="R53" s="2" t="s">
        <v>858</v>
      </c>
      <c r="S53" s="2" t="s">
        <v>862</v>
      </c>
      <c r="T53" s="185" t="s">
        <v>2354</v>
      </c>
      <c r="U53" s="164">
        <v>3.718</v>
      </c>
      <c r="V53" s="159">
        <v>105.312</v>
      </c>
      <c r="W53" s="159">
        <v>391.55</v>
      </c>
      <c r="X53" s="168">
        <v>0</v>
      </c>
      <c r="Y53" s="168">
        <v>1.58303087662649E-2</v>
      </c>
      <c r="Z53" s="168">
        <v>2.59426276769311E-3</v>
      </c>
    </row>
    <row r="1048574" spans="12:12">
      <c r="L1048574" s="22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300-000000000000}">
      <formula1>Fund_Strategy</formula1>
    </dataValidation>
    <dataValidation type="list" allowBlank="1" showInputMessage="1" showErrorMessage="1" sqref="K2:K20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B24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10" width="11.625" style="2" customWidth="1"/>
    <col min="11" max="11" width="11.625" style="4" customWidth="1"/>
    <col min="12" max="29" width="11.625" style="2" customWidth="1"/>
    <col min="30" max="30" width="9" style="2" customWidth="1"/>
    <col min="31" max="16384" width="9" style="2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107</v>
      </c>
      <c r="E1" s="21" t="s">
        <v>108</v>
      </c>
      <c r="F1" s="21" t="s">
        <v>3</v>
      </c>
      <c r="G1" s="21" t="s">
        <v>4</v>
      </c>
      <c r="H1" s="21" t="s">
        <v>109</v>
      </c>
      <c r="I1" s="21" t="s">
        <v>6</v>
      </c>
      <c r="J1" s="21" t="s">
        <v>7</v>
      </c>
      <c r="K1" s="21" t="s">
        <v>288</v>
      </c>
      <c r="L1" s="21" t="s">
        <v>1086</v>
      </c>
      <c r="M1" s="21" t="s">
        <v>110</v>
      </c>
      <c r="N1" s="21" t="s">
        <v>1087</v>
      </c>
      <c r="O1" s="21" t="s">
        <v>86</v>
      </c>
      <c r="P1" s="21" t="s">
        <v>118</v>
      </c>
      <c r="Q1" s="21" t="s">
        <v>11</v>
      </c>
      <c r="R1" s="21" t="s">
        <v>111</v>
      </c>
      <c r="S1" s="21" t="s">
        <v>112</v>
      </c>
      <c r="T1" s="21" t="s">
        <v>95</v>
      </c>
      <c r="U1" s="21" t="s">
        <v>1088</v>
      </c>
      <c r="V1" s="21" t="s">
        <v>1089</v>
      </c>
      <c r="W1" s="21" t="s">
        <v>17</v>
      </c>
      <c r="X1" s="21" t="s">
        <v>19</v>
      </c>
      <c r="Y1" s="21" t="s">
        <v>18</v>
      </c>
      <c r="Z1" s="21" t="s">
        <v>20</v>
      </c>
      <c r="AA1" s="21" t="s">
        <v>24</v>
      </c>
      <c r="AB1" s="21" t="s">
        <v>25</v>
      </c>
    </row>
    <row r="2" spans="1:28">
      <c r="A2" s="22"/>
      <c r="B2" s="22"/>
      <c r="C2" s="22"/>
      <c r="D2" s="22"/>
      <c r="E2" s="20"/>
      <c r="F2" s="22"/>
      <c r="G2" s="22"/>
      <c r="H2" s="22"/>
      <c r="I2" s="20"/>
      <c r="J2" s="20"/>
      <c r="K2" s="22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>
      <c r="A3" s="22"/>
      <c r="B3" s="22"/>
      <c r="C3" s="22"/>
      <c r="D3" s="22"/>
      <c r="E3" s="20"/>
      <c r="F3" s="22"/>
      <c r="G3" s="22"/>
      <c r="H3" s="22"/>
      <c r="I3" s="20"/>
      <c r="J3" s="20"/>
      <c r="K3" s="22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>
      <c r="A4" s="22"/>
      <c r="B4" s="22"/>
      <c r="C4" s="22"/>
      <c r="D4" s="22"/>
      <c r="E4" s="20"/>
      <c r="F4" s="22"/>
      <c r="G4" s="22"/>
      <c r="H4" s="22"/>
      <c r="I4" s="20"/>
      <c r="J4" s="20"/>
      <c r="K4" s="22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>
      <c r="A5" s="22"/>
      <c r="B5" s="22"/>
      <c r="C5" s="22"/>
      <c r="D5" s="22"/>
      <c r="E5" s="20"/>
      <c r="F5" s="22"/>
      <c r="G5" s="22"/>
      <c r="H5" s="22"/>
      <c r="I5" s="20"/>
      <c r="J5" s="20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>
      <c r="A6" s="22"/>
      <c r="B6" s="22"/>
      <c r="C6" s="22"/>
      <c r="D6" s="22"/>
      <c r="E6" s="20"/>
      <c r="F6" s="22"/>
      <c r="G6" s="22"/>
      <c r="H6" s="22"/>
      <c r="I6" s="20"/>
      <c r="J6" s="20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>
      <c r="A7" s="22"/>
      <c r="B7" s="22"/>
      <c r="C7" s="22"/>
      <c r="D7" s="22"/>
      <c r="E7" s="20"/>
      <c r="F7" s="22"/>
      <c r="G7" s="22"/>
      <c r="H7" s="22"/>
      <c r="I7" s="20"/>
      <c r="J7" s="20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>
      <c r="A8" s="22"/>
      <c r="B8" s="22"/>
      <c r="C8" s="22"/>
      <c r="D8" s="22"/>
      <c r="E8" s="20"/>
      <c r="F8" s="22"/>
      <c r="G8" s="22"/>
      <c r="H8" s="22"/>
      <c r="I8" s="20"/>
      <c r="J8" s="20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>
      <c r="A9" s="22"/>
      <c r="B9" s="22"/>
      <c r="C9" s="22"/>
      <c r="D9" s="22"/>
      <c r="E9" s="20"/>
      <c r="F9" s="22"/>
      <c r="G9" s="22"/>
      <c r="H9" s="22"/>
      <c r="I9" s="20"/>
      <c r="J9" s="20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>
      <c r="A10" s="22"/>
      <c r="B10" s="22"/>
      <c r="C10" s="22"/>
      <c r="D10" s="22"/>
      <c r="E10" s="20"/>
      <c r="F10" s="22"/>
      <c r="G10" s="22"/>
      <c r="H10" s="22"/>
      <c r="I10" s="20"/>
      <c r="J10" s="20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>
      <c r="A11" s="22"/>
      <c r="B11" s="22"/>
      <c r="C11" s="22"/>
      <c r="D11" s="22"/>
      <c r="E11" s="20"/>
      <c r="F11" s="22"/>
      <c r="G11" s="22"/>
      <c r="H11" s="22"/>
      <c r="I11" s="20"/>
      <c r="J11" s="20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>
      <c r="A12" s="22"/>
      <c r="B12" s="22"/>
      <c r="C12" s="22"/>
      <c r="D12" s="22"/>
      <c r="E12" s="20"/>
      <c r="F12" s="22"/>
      <c r="G12" s="22"/>
      <c r="H12" s="22"/>
      <c r="I12" s="20"/>
      <c r="J12" s="20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>
      <c r="A13" s="22"/>
      <c r="B13" s="22"/>
      <c r="C13" s="22"/>
      <c r="D13" s="22"/>
      <c r="E13" s="20"/>
      <c r="F13" s="22"/>
      <c r="G13" s="22"/>
      <c r="H13" s="22"/>
      <c r="I13" s="20"/>
      <c r="J13" s="20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>
      <c r="A14" s="22"/>
      <c r="B14" s="22"/>
      <c r="C14" s="22"/>
      <c r="D14" s="22"/>
      <c r="E14" s="20"/>
      <c r="F14" s="22"/>
      <c r="G14" s="22"/>
      <c r="H14" s="22"/>
      <c r="I14" s="20"/>
      <c r="J14" s="20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>
      <c r="A15" s="22"/>
      <c r="B15" s="22"/>
      <c r="C15" s="22"/>
      <c r="D15" s="22"/>
      <c r="E15" s="20"/>
      <c r="F15" s="22"/>
      <c r="G15" s="22"/>
      <c r="H15" s="22"/>
      <c r="I15" s="20"/>
      <c r="J15" s="20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>
      <c r="A16" s="22"/>
      <c r="B16" s="22"/>
      <c r="C16" s="22"/>
      <c r="D16" s="22"/>
      <c r="E16" s="20"/>
      <c r="F16" s="22"/>
      <c r="G16" s="22"/>
      <c r="H16" s="22"/>
      <c r="I16" s="20"/>
      <c r="J16" s="20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22"/>
      <c r="B17" s="22"/>
      <c r="C17" s="22"/>
      <c r="D17" s="22"/>
      <c r="E17" s="20"/>
      <c r="F17" s="22"/>
      <c r="G17" s="22"/>
      <c r="H17" s="22"/>
      <c r="I17" s="20"/>
      <c r="J17" s="20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>
      <c r="A18" s="22"/>
      <c r="B18" s="22"/>
      <c r="C18" s="22"/>
      <c r="D18" s="22"/>
      <c r="E18" s="20"/>
      <c r="F18" s="22"/>
      <c r="G18" s="22"/>
      <c r="H18" s="22"/>
      <c r="I18" s="20"/>
      <c r="J18" s="20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22"/>
      <c r="B19" s="22"/>
      <c r="C19" s="22"/>
      <c r="D19" s="22"/>
      <c r="E19" s="20"/>
      <c r="F19" s="22"/>
      <c r="G19" s="22"/>
      <c r="H19" s="22"/>
      <c r="I19" s="20"/>
      <c r="J19" s="20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>
      <c r="E20" s="20"/>
      <c r="H20" s="22"/>
      <c r="I20" s="20"/>
      <c r="J20" s="20"/>
      <c r="K20" s="22"/>
      <c r="M20" s="22"/>
      <c r="O20" s="22"/>
      <c r="S20" s="22"/>
    </row>
    <row r="24" spans="1:28">
      <c r="K24" s="2"/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B20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9" width="11.625" style="2" customWidth="1"/>
    <col min="30" max="30" width="9" style="2" customWidth="1"/>
    <col min="31" max="16384" width="9" style="2"/>
  </cols>
  <sheetData>
    <row r="1" spans="1:28" ht="66.75" customHeight="1">
      <c r="A1" s="21" t="s">
        <v>0</v>
      </c>
      <c r="B1" s="21" t="s">
        <v>1</v>
      </c>
      <c r="C1" s="21" t="s">
        <v>2</v>
      </c>
      <c r="D1" s="21" t="s">
        <v>107</v>
      </c>
      <c r="E1" s="21" t="s">
        <v>108</v>
      </c>
      <c r="F1" s="21" t="s">
        <v>3</v>
      </c>
      <c r="G1" s="21" t="s">
        <v>4</v>
      </c>
      <c r="H1" s="21" t="s">
        <v>109</v>
      </c>
      <c r="I1" s="21" t="s">
        <v>5</v>
      </c>
      <c r="J1" s="21" t="s">
        <v>6</v>
      </c>
      <c r="K1" s="21" t="s">
        <v>7</v>
      </c>
      <c r="L1" s="21" t="s">
        <v>110</v>
      </c>
      <c r="M1" s="21" t="s">
        <v>133</v>
      </c>
      <c r="N1" s="21" t="s">
        <v>1087</v>
      </c>
      <c r="O1" s="21" t="s">
        <v>86</v>
      </c>
      <c r="P1" s="21" t="s">
        <v>118</v>
      </c>
      <c r="Q1" s="21" t="s">
        <v>11</v>
      </c>
      <c r="R1" s="21" t="s">
        <v>111</v>
      </c>
      <c r="S1" s="21" t="s">
        <v>112</v>
      </c>
      <c r="T1" s="21" t="s">
        <v>95</v>
      </c>
      <c r="U1" s="21" t="s">
        <v>1088</v>
      </c>
      <c r="V1" s="21" t="s">
        <v>1089</v>
      </c>
      <c r="W1" s="21" t="s">
        <v>17</v>
      </c>
      <c r="X1" s="21" t="s">
        <v>19</v>
      </c>
      <c r="Y1" s="21" t="s">
        <v>18</v>
      </c>
      <c r="Z1" s="21" t="s">
        <v>1268</v>
      </c>
      <c r="AA1" s="21" t="s">
        <v>24</v>
      </c>
      <c r="AB1" s="21" t="s">
        <v>25</v>
      </c>
    </row>
    <row r="2" spans="1:28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</row>
    <row r="4" spans="1:28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</row>
    <row r="5" spans="1:28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</row>
    <row r="6" spans="1:28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</row>
    <row r="7" spans="1:28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</row>
    <row r="8" spans="1:28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</row>
    <row r="9" spans="1:28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</row>
    <row r="10" spans="1:28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</row>
    <row r="11" spans="1:28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</row>
    <row r="12" spans="1:28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</row>
    <row r="13" spans="1:28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</row>
    <row r="14" spans="1:28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</row>
    <row r="15" spans="1:28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</row>
    <row r="16" spans="1:28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</row>
    <row r="17" spans="1:28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</row>
    <row r="18" spans="1:28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</row>
    <row r="19" spans="1:28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</row>
    <row r="20" spans="1:28">
      <c r="E20" s="20"/>
      <c r="H20" s="22"/>
      <c r="I20" s="22"/>
      <c r="J20" s="20"/>
      <c r="K20" s="20"/>
      <c r="L20" s="22"/>
      <c r="M20" s="22"/>
      <c r="O20" s="22"/>
      <c r="R20" s="22"/>
      <c r="S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O76"/>
  <sheetViews>
    <sheetView rightToLeft="1" zoomScale="70" zoomScaleNormal="70" workbookViewId="0">
      <selection activeCell="C12" sqref="C12"/>
    </sheetView>
  </sheetViews>
  <sheetFormatPr defaultColWidth="9" defaultRowHeight="14.25"/>
  <cols>
    <col min="1" max="2" width="11.625" style="11" customWidth="1"/>
    <col min="3" max="3" width="19" style="11" customWidth="1"/>
    <col min="4" max="6" width="11.625" style="11" customWidth="1"/>
    <col min="7" max="7" width="15.25" style="11" customWidth="1"/>
    <col min="8" max="8" width="11.625" style="11" customWidth="1"/>
    <col min="9" max="10" width="11.625" style="156" customWidth="1"/>
    <col min="11" max="13" width="11.625" style="11" customWidth="1"/>
    <col min="14" max="14" width="14.625" style="11" customWidth="1"/>
    <col min="15" max="15" width="11.625" style="11" customWidth="1"/>
    <col min="16" max="17" width="11.625" style="156" customWidth="1"/>
    <col min="18" max="21" width="11.625" style="11" customWidth="1"/>
    <col min="22" max="22" width="16.25" style="11" customWidth="1"/>
    <col min="23" max="33" width="11.625" style="11" customWidth="1"/>
    <col min="34" max="34" width="11.625" style="145" customWidth="1"/>
    <col min="35" max="39" width="11.625" style="11" customWidth="1"/>
    <col min="40" max="41" width="11.625" style="2" customWidth="1"/>
    <col min="42" max="42" width="9" style="11" customWidth="1"/>
    <col min="43" max="16384" width="9" style="11"/>
  </cols>
  <sheetData>
    <row r="1" spans="1:41" ht="66.75" customHeight="1">
      <c r="A1" s="21" t="s">
        <v>0</v>
      </c>
      <c r="B1" s="21" t="s">
        <v>1</v>
      </c>
      <c r="C1" s="21" t="s">
        <v>5</v>
      </c>
      <c r="D1" s="21" t="s">
        <v>1102</v>
      </c>
      <c r="E1" s="21" t="s">
        <v>1103</v>
      </c>
      <c r="F1" s="21" t="s">
        <v>18</v>
      </c>
      <c r="G1" s="21" t="s">
        <v>1104</v>
      </c>
      <c r="H1" s="21" t="s">
        <v>1105</v>
      </c>
      <c r="I1" s="154" t="s">
        <v>1106</v>
      </c>
      <c r="J1" s="154" t="s">
        <v>1107</v>
      </c>
      <c r="K1" s="21" t="s">
        <v>1108</v>
      </c>
      <c r="L1" s="21" t="s">
        <v>1109</v>
      </c>
      <c r="M1" s="21" t="s">
        <v>18</v>
      </c>
      <c r="N1" s="21" t="s">
        <v>1110</v>
      </c>
      <c r="O1" s="21" t="s">
        <v>1111</v>
      </c>
      <c r="P1" s="154" t="s">
        <v>1265</v>
      </c>
      <c r="Q1" s="154" t="s">
        <v>1266</v>
      </c>
      <c r="R1" s="21" t="s">
        <v>1267</v>
      </c>
      <c r="S1" s="21" t="s">
        <v>6</v>
      </c>
      <c r="T1" s="21" t="s">
        <v>7</v>
      </c>
      <c r="U1" s="21" t="s">
        <v>1115</v>
      </c>
      <c r="V1" s="21" t="s">
        <v>893</v>
      </c>
      <c r="W1" s="21" t="s">
        <v>900</v>
      </c>
      <c r="X1" s="21" t="s">
        <v>286</v>
      </c>
      <c r="Y1" s="21" t="s">
        <v>86</v>
      </c>
      <c r="Z1" s="21" t="s">
        <v>1116</v>
      </c>
      <c r="AA1" s="21" t="s">
        <v>1117</v>
      </c>
      <c r="AB1" s="21" t="s">
        <v>864</v>
      </c>
      <c r="AC1" s="21" t="s">
        <v>872</v>
      </c>
      <c r="AD1" s="21" t="s">
        <v>1118</v>
      </c>
      <c r="AE1" s="21" t="s">
        <v>890</v>
      </c>
      <c r="AF1" s="21" t="s">
        <v>875</v>
      </c>
      <c r="AG1" s="21" t="s">
        <v>886</v>
      </c>
      <c r="AH1" s="144" t="s">
        <v>1119</v>
      </c>
      <c r="AI1" s="21" t="s">
        <v>1120</v>
      </c>
      <c r="AJ1" s="21" t="s">
        <v>1121</v>
      </c>
      <c r="AK1" s="21" t="s">
        <v>915</v>
      </c>
      <c r="AL1" s="21" t="s">
        <v>1122</v>
      </c>
      <c r="AM1" s="21" t="s">
        <v>1123</v>
      </c>
      <c r="AN1" s="21" t="s">
        <v>24</v>
      </c>
      <c r="AO1" s="21" t="s">
        <v>25</v>
      </c>
    </row>
    <row r="2" spans="1:41" s="200" customFormat="1">
      <c r="A2" s="191">
        <v>891</v>
      </c>
      <c r="B2" s="191">
        <v>9957</v>
      </c>
      <c r="C2" s="192" t="s">
        <v>1013</v>
      </c>
      <c r="D2" s="191">
        <v>9938729</v>
      </c>
      <c r="E2" s="193" t="s">
        <v>1149</v>
      </c>
      <c r="F2" s="194">
        <v>4.0218999999999996</v>
      </c>
      <c r="G2" s="202">
        <v>-600000</v>
      </c>
      <c r="H2" s="202">
        <v>-2205.221</v>
      </c>
      <c r="I2" s="195">
        <v>10.130000000000001</v>
      </c>
      <c r="J2" s="195">
        <v>1.48</v>
      </c>
      <c r="K2" s="191">
        <v>9938729</v>
      </c>
      <c r="L2" s="192" t="s">
        <v>34</v>
      </c>
      <c r="M2" s="194">
        <v>1</v>
      </c>
      <c r="N2" s="202">
        <v>2214000</v>
      </c>
      <c r="O2" s="202">
        <v>2406.0250000000001</v>
      </c>
      <c r="P2" s="195">
        <v>10.49</v>
      </c>
      <c r="Q2" s="195">
        <v>1.62</v>
      </c>
      <c r="R2" s="203">
        <v>-200.804</v>
      </c>
      <c r="S2" s="192" t="s">
        <v>30</v>
      </c>
      <c r="T2" s="196" t="s">
        <v>30</v>
      </c>
      <c r="U2" s="201" t="s">
        <v>711</v>
      </c>
      <c r="V2" s="193" t="s">
        <v>895</v>
      </c>
      <c r="W2" s="192" t="s">
        <v>2451</v>
      </c>
      <c r="X2" s="192" t="s">
        <v>2452</v>
      </c>
      <c r="Y2" s="192" t="s">
        <v>100</v>
      </c>
      <c r="Z2" s="197">
        <v>45694</v>
      </c>
      <c r="AA2" s="197">
        <v>45784</v>
      </c>
      <c r="AB2" s="201" t="s">
        <v>871</v>
      </c>
      <c r="AC2" s="201" t="s">
        <v>2453</v>
      </c>
      <c r="AD2" s="192" t="s">
        <v>100</v>
      </c>
      <c r="AE2" s="193" t="s">
        <v>891</v>
      </c>
      <c r="AF2" s="193" t="s">
        <v>871</v>
      </c>
      <c r="AG2" s="193" t="s">
        <v>871</v>
      </c>
      <c r="AH2" s="198" t="s">
        <v>871</v>
      </c>
      <c r="AI2" s="195">
        <v>3.6882999999999999</v>
      </c>
      <c r="AJ2" s="195">
        <v>3.69</v>
      </c>
      <c r="AK2" s="201" t="s">
        <v>100</v>
      </c>
      <c r="AL2" s="192" t="s">
        <v>2454</v>
      </c>
      <c r="AM2" s="192" t="s">
        <v>2455</v>
      </c>
      <c r="AN2" s="199">
        <v>0.17449999999999999</v>
      </c>
      <c r="AO2" s="199">
        <v>1.2999999999999999E-3</v>
      </c>
    </row>
    <row r="3" spans="1:41" s="200" customFormat="1">
      <c r="A3" s="191">
        <v>891</v>
      </c>
      <c r="B3" s="191">
        <v>9957</v>
      </c>
      <c r="C3" s="192" t="s">
        <v>1013</v>
      </c>
      <c r="D3" s="191">
        <v>9938731</v>
      </c>
      <c r="E3" s="193" t="s">
        <v>1147</v>
      </c>
      <c r="F3" s="194">
        <v>3.718</v>
      </c>
      <c r="G3" s="202">
        <v>-5287000</v>
      </c>
      <c r="H3" s="202">
        <v>-18658.636999999999</v>
      </c>
      <c r="I3" s="195">
        <v>85.68</v>
      </c>
      <c r="J3" s="195">
        <v>12.55</v>
      </c>
      <c r="K3" s="191">
        <v>9938731</v>
      </c>
      <c r="L3" s="192" t="s">
        <v>34</v>
      </c>
      <c r="M3" s="194">
        <v>1</v>
      </c>
      <c r="N3" s="202">
        <v>18734484.5</v>
      </c>
      <c r="O3" s="202">
        <v>19560.519</v>
      </c>
      <c r="P3" s="195">
        <v>85.31</v>
      </c>
      <c r="Q3" s="195">
        <v>13.16</v>
      </c>
      <c r="R3" s="203">
        <v>-901.88199999999995</v>
      </c>
      <c r="S3" s="192" t="s">
        <v>30</v>
      </c>
      <c r="T3" s="192" t="s">
        <v>30</v>
      </c>
      <c r="U3" s="201" t="s">
        <v>711</v>
      </c>
      <c r="V3" s="192" t="s">
        <v>895</v>
      </c>
      <c r="W3" s="192" t="s">
        <v>2451</v>
      </c>
      <c r="X3" s="192" t="s">
        <v>2456</v>
      </c>
      <c r="Y3" s="192" t="s">
        <v>100</v>
      </c>
      <c r="Z3" s="197">
        <v>45694</v>
      </c>
      <c r="AA3" s="197">
        <v>45784</v>
      </c>
      <c r="AB3" s="201" t="s">
        <v>871</v>
      </c>
      <c r="AC3" s="201" t="s">
        <v>2453</v>
      </c>
      <c r="AD3" s="192" t="s">
        <v>100</v>
      </c>
      <c r="AE3" s="193" t="s">
        <v>891</v>
      </c>
      <c r="AF3" s="193" t="s">
        <v>871</v>
      </c>
      <c r="AG3" s="193" t="s">
        <v>871</v>
      </c>
      <c r="AH3" s="198" t="s">
        <v>871</v>
      </c>
      <c r="AI3" s="195">
        <v>3.56</v>
      </c>
      <c r="AJ3" s="195">
        <v>3.5434999999999999</v>
      </c>
      <c r="AK3" s="201" t="s">
        <v>100</v>
      </c>
      <c r="AL3" s="192" t="s">
        <v>2454</v>
      </c>
      <c r="AM3" s="192" t="s">
        <v>2455</v>
      </c>
      <c r="AN3" s="199">
        <v>0.78359999999999996</v>
      </c>
      <c r="AO3" s="199">
        <v>5.7999999999999996E-3</v>
      </c>
    </row>
    <row r="4" spans="1:41" s="200" customFormat="1">
      <c r="A4" s="191">
        <v>891</v>
      </c>
      <c r="B4" s="191">
        <v>9957</v>
      </c>
      <c r="C4" s="192" t="s">
        <v>1013</v>
      </c>
      <c r="D4" s="191">
        <v>9938869</v>
      </c>
      <c r="E4" s="193" t="s">
        <v>1147</v>
      </c>
      <c r="F4" s="194">
        <v>3.718</v>
      </c>
      <c r="G4" s="202">
        <v>212000</v>
      </c>
      <c r="H4" s="202">
        <v>756.72799999999995</v>
      </c>
      <c r="I4" s="195">
        <v>3.47</v>
      </c>
      <c r="J4" s="195">
        <v>0.51</v>
      </c>
      <c r="K4" s="191">
        <v>9938869</v>
      </c>
      <c r="L4" s="192" t="s">
        <v>34</v>
      </c>
      <c r="M4" s="194">
        <v>1</v>
      </c>
      <c r="N4" s="202">
        <v>-759808</v>
      </c>
      <c r="O4" s="202">
        <v>-784.34299999999996</v>
      </c>
      <c r="P4" s="195">
        <v>3.42</v>
      </c>
      <c r="Q4" s="195">
        <v>0.53</v>
      </c>
      <c r="R4" s="203">
        <v>27.614999999999998</v>
      </c>
      <c r="S4" s="192" t="s">
        <v>30</v>
      </c>
      <c r="T4" s="196" t="s">
        <v>30</v>
      </c>
      <c r="U4" s="201" t="s">
        <v>711</v>
      </c>
      <c r="V4" s="192" t="s">
        <v>895</v>
      </c>
      <c r="W4" s="192" t="s">
        <v>2451</v>
      </c>
      <c r="X4" s="192" t="s">
        <v>2456</v>
      </c>
      <c r="Y4" s="192" t="s">
        <v>100</v>
      </c>
      <c r="Z4" s="197">
        <v>45699</v>
      </c>
      <c r="AA4" s="197">
        <v>45784</v>
      </c>
      <c r="AB4" s="201" t="s">
        <v>871</v>
      </c>
      <c r="AC4" s="201" t="s">
        <v>2453</v>
      </c>
      <c r="AD4" s="192" t="s">
        <v>100</v>
      </c>
      <c r="AE4" s="193" t="s">
        <v>891</v>
      </c>
      <c r="AF4" s="193" t="s">
        <v>871</v>
      </c>
      <c r="AG4" s="193" t="s">
        <v>871</v>
      </c>
      <c r="AH4" s="198" t="s">
        <v>871</v>
      </c>
      <c r="AI4" s="195">
        <v>3.5840000000000001</v>
      </c>
      <c r="AJ4" s="195">
        <v>3.5880000000000001</v>
      </c>
      <c r="AK4" s="201" t="s">
        <v>100</v>
      </c>
      <c r="AL4" s="192" t="s">
        <v>2454</v>
      </c>
      <c r="AM4" s="192" t="s">
        <v>2455</v>
      </c>
      <c r="AN4" s="199">
        <v>2.4E-2</v>
      </c>
      <c r="AO4" s="199">
        <v>2.0000000000000001E-4</v>
      </c>
    </row>
    <row r="5" spans="1:41" s="200" customFormat="1">
      <c r="A5" s="191">
        <v>891</v>
      </c>
      <c r="B5" s="191">
        <v>9957</v>
      </c>
      <c r="C5" s="192" t="s">
        <v>1013</v>
      </c>
      <c r="D5" s="191">
        <v>9938870</v>
      </c>
      <c r="E5" s="193" t="s">
        <v>1149</v>
      </c>
      <c r="F5" s="194">
        <v>4.0218999999999996</v>
      </c>
      <c r="G5" s="202">
        <v>-205000</v>
      </c>
      <c r="H5" s="202">
        <v>-757.32799999999997</v>
      </c>
      <c r="I5" s="195">
        <v>3.48</v>
      </c>
      <c r="J5" s="195">
        <v>0.51</v>
      </c>
      <c r="K5" s="191">
        <v>9938870</v>
      </c>
      <c r="L5" s="192" t="s">
        <v>34</v>
      </c>
      <c r="M5" s="194">
        <v>1</v>
      </c>
      <c r="N5" s="202">
        <v>760345</v>
      </c>
      <c r="O5" s="202">
        <v>822.05799999999999</v>
      </c>
      <c r="P5" s="195">
        <v>3.59</v>
      </c>
      <c r="Q5" s="195">
        <v>0.55000000000000004</v>
      </c>
      <c r="R5" s="203">
        <v>-64.73</v>
      </c>
      <c r="S5" s="192" t="s">
        <v>30</v>
      </c>
      <c r="T5" s="196" t="s">
        <v>30</v>
      </c>
      <c r="U5" s="201" t="s">
        <v>711</v>
      </c>
      <c r="V5" s="192" t="s">
        <v>895</v>
      </c>
      <c r="W5" s="192" t="s">
        <v>2451</v>
      </c>
      <c r="X5" s="192" t="s">
        <v>2452</v>
      </c>
      <c r="Y5" s="192" t="s">
        <v>100</v>
      </c>
      <c r="Z5" s="197">
        <v>45699</v>
      </c>
      <c r="AA5" s="197">
        <v>45784</v>
      </c>
      <c r="AB5" s="201" t="s">
        <v>871</v>
      </c>
      <c r="AC5" s="201" t="s">
        <v>2453</v>
      </c>
      <c r="AD5" s="192" t="s">
        <v>100</v>
      </c>
      <c r="AE5" s="193" t="s">
        <v>891</v>
      </c>
      <c r="AF5" s="193" t="s">
        <v>871</v>
      </c>
      <c r="AG5" s="193" t="s">
        <v>871</v>
      </c>
      <c r="AH5" s="198" t="s">
        <v>871</v>
      </c>
      <c r="AI5" s="195">
        <v>3.7027999999999999</v>
      </c>
      <c r="AJ5" s="195">
        <v>3.7090000000000001</v>
      </c>
      <c r="AK5" s="201" t="s">
        <v>100</v>
      </c>
      <c r="AL5" s="192" t="s">
        <v>2454</v>
      </c>
      <c r="AM5" s="192" t="s">
        <v>2455</v>
      </c>
      <c r="AN5" s="199">
        <v>5.62E-2</v>
      </c>
      <c r="AO5" s="199">
        <v>4.0000000000000002E-4</v>
      </c>
    </row>
    <row r="6" spans="1:41" s="200" customFormat="1">
      <c r="A6" s="191">
        <v>891</v>
      </c>
      <c r="B6" s="191">
        <v>9957</v>
      </c>
      <c r="C6" s="192" t="s">
        <v>1013</v>
      </c>
      <c r="D6" s="191">
        <v>9940448</v>
      </c>
      <c r="E6" s="193" t="s">
        <v>1147</v>
      </c>
      <c r="F6" s="194">
        <v>3.718</v>
      </c>
      <c r="G6" s="202">
        <v>-250000</v>
      </c>
      <c r="H6" s="202">
        <v>-913.77200000000005</v>
      </c>
      <c r="I6" s="195">
        <v>4.2</v>
      </c>
      <c r="J6" s="195">
        <v>0.61</v>
      </c>
      <c r="K6" s="191">
        <v>9940448</v>
      </c>
      <c r="L6" s="192" t="s">
        <v>34</v>
      </c>
      <c r="M6" s="194">
        <v>1</v>
      </c>
      <c r="N6" s="202">
        <v>917500</v>
      </c>
      <c r="O6" s="202">
        <v>924.93100000000004</v>
      </c>
      <c r="P6" s="195">
        <v>4.03</v>
      </c>
      <c r="Q6" s="195">
        <v>0.62</v>
      </c>
      <c r="R6" s="203">
        <v>-11.159000000000001</v>
      </c>
      <c r="S6" s="192" t="s">
        <v>30</v>
      </c>
      <c r="T6" s="196" t="s">
        <v>30</v>
      </c>
      <c r="U6" s="201" t="s">
        <v>711</v>
      </c>
      <c r="V6" s="192" t="s">
        <v>895</v>
      </c>
      <c r="W6" s="192" t="s">
        <v>2451</v>
      </c>
      <c r="X6" s="192" t="s">
        <v>2456</v>
      </c>
      <c r="Y6" s="192" t="s">
        <v>100</v>
      </c>
      <c r="Z6" s="197">
        <v>45743</v>
      </c>
      <c r="AA6" s="197">
        <v>45784</v>
      </c>
      <c r="AB6" s="201" t="s">
        <v>871</v>
      </c>
      <c r="AC6" s="201" t="s">
        <v>2453</v>
      </c>
      <c r="AD6" s="192" t="s">
        <v>100</v>
      </c>
      <c r="AE6" s="193" t="s">
        <v>891</v>
      </c>
      <c r="AF6" s="193" t="s">
        <v>871</v>
      </c>
      <c r="AG6" s="193" t="s">
        <v>871</v>
      </c>
      <c r="AH6" s="198" t="s">
        <v>871</v>
      </c>
      <c r="AI6" s="195">
        <v>3.6749999999999998</v>
      </c>
      <c r="AJ6" s="195">
        <v>3.67</v>
      </c>
      <c r="AK6" s="201" t="s">
        <v>100</v>
      </c>
      <c r="AL6" s="192" t="s">
        <v>2454</v>
      </c>
      <c r="AM6" s="192" t="s">
        <v>2455</v>
      </c>
      <c r="AN6" s="199">
        <v>9.7000000000000003E-3</v>
      </c>
      <c r="AO6" s="199">
        <v>1E-4</v>
      </c>
    </row>
    <row r="7" spans="1:41">
      <c r="A7" s="12"/>
      <c r="B7" s="12"/>
      <c r="C7" s="12"/>
      <c r="D7" s="1"/>
      <c r="E7" s="12"/>
      <c r="F7" s="12"/>
      <c r="G7" s="12"/>
      <c r="H7" s="14"/>
      <c r="I7" s="155"/>
      <c r="J7" s="157"/>
      <c r="L7" s="12"/>
      <c r="P7" s="155"/>
      <c r="Q7" s="155"/>
      <c r="R7" s="13"/>
      <c r="T7" s="20"/>
      <c r="U7" s="12"/>
      <c r="V7" s="12"/>
      <c r="X7" s="12"/>
      <c r="Y7" s="12"/>
      <c r="Z7" s="1"/>
      <c r="AA7" s="26"/>
      <c r="AB7" s="12"/>
      <c r="AC7" s="12"/>
      <c r="AD7" s="12"/>
      <c r="AE7" s="12"/>
      <c r="AF7" s="12"/>
      <c r="AG7" s="12"/>
      <c r="AI7" s="12"/>
      <c r="AJ7" s="12"/>
      <c r="AK7" s="12"/>
      <c r="AN7" s="22"/>
      <c r="AO7" s="22"/>
    </row>
    <row r="8" spans="1:41">
      <c r="A8" s="12"/>
      <c r="B8" s="12"/>
      <c r="C8" s="12"/>
      <c r="D8" s="1"/>
      <c r="E8" s="12"/>
      <c r="F8" s="12"/>
      <c r="G8" s="12"/>
      <c r="H8" s="14"/>
      <c r="I8" s="155"/>
      <c r="J8" s="157"/>
      <c r="L8" s="12"/>
      <c r="P8" s="155"/>
      <c r="Q8" s="155"/>
      <c r="R8" s="13"/>
      <c r="T8" s="20"/>
      <c r="U8" s="12"/>
      <c r="V8" s="12"/>
      <c r="X8" s="12"/>
      <c r="Y8" s="12"/>
      <c r="Z8" s="1"/>
      <c r="AA8" s="26"/>
      <c r="AB8" s="12"/>
      <c r="AC8" s="12"/>
      <c r="AD8" s="12"/>
      <c r="AE8" s="12"/>
      <c r="AF8" s="12"/>
      <c r="AG8" s="12"/>
      <c r="AI8" s="12"/>
      <c r="AJ8" s="12"/>
      <c r="AK8" s="12"/>
      <c r="AN8" s="22"/>
      <c r="AO8" s="22"/>
    </row>
    <row r="9" spans="1:41">
      <c r="A9" s="12"/>
      <c r="B9" s="12"/>
      <c r="C9" s="12"/>
      <c r="D9" s="1"/>
      <c r="E9" s="12"/>
      <c r="F9" s="12"/>
      <c r="G9" s="12"/>
      <c r="H9" s="14"/>
      <c r="I9" s="155"/>
      <c r="J9" s="157"/>
      <c r="L9" s="12"/>
      <c r="P9" s="155"/>
      <c r="Q9" s="155"/>
      <c r="R9" s="13"/>
      <c r="T9" s="20"/>
      <c r="U9" s="12"/>
      <c r="V9" s="12"/>
      <c r="X9" s="12"/>
      <c r="Y9" s="12"/>
      <c r="Z9" s="1"/>
      <c r="AA9" s="26"/>
      <c r="AB9" s="12"/>
      <c r="AC9" s="12"/>
      <c r="AD9" s="12"/>
      <c r="AE9" s="12"/>
      <c r="AF9" s="12"/>
      <c r="AG9" s="12"/>
      <c r="AI9" s="12"/>
      <c r="AJ9" s="12"/>
      <c r="AK9" s="12"/>
      <c r="AN9" s="22"/>
      <c r="AO9" s="22"/>
    </row>
    <row r="10" spans="1:41">
      <c r="A10" s="12"/>
      <c r="B10" s="12"/>
      <c r="C10" s="12"/>
      <c r="D10" s="1"/>
      <c r="E10" s="12"/>
      <c r="F10" s="12"/>
      <c r="G10" s="12"/>
      <c r="H10" s="14"/>
      <c r="I10" s="155"/>
      <c r="J10" s="157"/>
      <c r="L10" s="12"/>
      <c r="P10" s="155"/>
      <c r="Q10" s="155"/>
      <c r="R10" s="13"/>
      <c r="T10" s="20"/>
      <c r="U10" s="12"/>
      <c r="V10" s="12"/>
      <c r="X10" s="12"/>
      <c r="Y10" s="12"/>
      <c r="Z10" s="1"/>
      <c r="AA10" s="26"/>
      <c r="AB10" s="12"/>
      <c r="AC10" s="12"/>
      <c r="AD10" s="12"/>
      <c r="AE10" s="12"/>
      <c r="AF10" s="12"/>
      <c r="AG10" s="12"/>
      <c r="AI10" s="12"/>
      <c r="AJ10" s="12"/>
      <c r="AK10" s="12"/>
      <c r="AN10" s="22"/>
      <c r="AO10" s="22"/>
    </row>
    <row r="11" spans="1:41">
      <c r="A11" s="12"/>
      <c r="B11" s="12"/>
      <c r="C11" s="12"/>
      <c r="D11" s="1"/>
      <c r="E11" s="12"/>
      <c r="F11" s="12"/>
      <c r="G11" s="12"/>
      <c r="H11" s="14"/>
      <c r="I11" s="155"/>
      <c r="J11" s="157"/>
      <c r="L11" s="12"/>
      <c r="P11" s="155"/>
      <c r="Q11" s="155"/>
      <c r="R11" s="13"/>
      <c r="T11" s="20"/>
      <c r="U11" s="12"/>
      <c r="V11" s="12"/>
      <c r="X11" s="12"/>
      <c r="Y11" s="12"/>
      <c r="Z11" s="1"/>
      <c r="AA11" s="26"/>
      <c r="AB11" s="12"/>
      <c r="AC11" s="12"/>
      <c r="AD11" s="12"/>
      <c r="AE11" s="12"/>
      <c r="AF11" s="12"/>
      <c r="AG11" s="12"/>
      <c r="AI11" s="12"/>
      <c r="AJ11" s="12"/>
      <c r="AK11" s="12"/>
      <c r="AN11" s="22"/>
      <c r="AO11" s="22"/>
    </row>
    <row r="12" spans="1:41">
      <c r="A12" s="12"/>
      <c r="B12" s="12"/>
      <c r="C12" s="12"/>
      <c r="D12" s="1"/>
      <c r="E12" s="12"/>
      <c r="F12" s="12"/>
      <c r="G12" s="12"/>
      <c r="H12" s="14"/>
      <c r="I12" s="155"/>
      <c r="J12" s="157"/>
      <c r="L12" s="12"/>
      <c r="P12" s="155"/>
      <c r="Q12" s="155"/>
      <c r="R12" s="13"/>
      <c r="T12" s="20"/>
      <c r="U12" s="12"/>
      <c r="V12" s="12"/>
      <c r="X12" s="12"/>
      <c r="Y12" s="12"/>
      <c r="Z12" s="1"/>
      <c r="AA12" s="26"/>
      <c r="AB12" s="12"/>
      <c r="AC12" s="12"/>
      <c r="AD12" s="12"/>
      <c r="AE12" s="12"/>
      <c r="AF12" s="12"/>
      <c r="AG12" s="12"/>
      <c r="AI12" s="12"/>
      <c r="AJ12" s="12"/>
      <c r="AK12" s="12"/>
      <c r="AN12" s="22"/>
      <c r="AO12" s="22"/>
    </row>
    <row r="13" spans="1:41">
      <c r="A13" s="12"/>
      <c r="B13" s="12"/>
      <c r="C13" s="12"/>
      <c r="D13" s="1"/>
      <c r="E13" s="12"/>
      <c r="F13" s="12"/>
      <c r="G13" s="12"/>
      <c r="H13" s="14"/>
      <c r="I13" s="155"/>
      <c r="J13" s="157"/>
      <c r="L13" s="12"/>
      <c r="P13" s="155"/>
      <c r="Q13" s="155"/>
      <c r="R13" s="13"/>
      <c r="T13" s="20"/>
      <c r="U13" s="12"/>
      <c r="V13" s="12"/>
      <c r="X13" s="12"/>
      <c r="Y13" s="12"/>
      <c r="Z13" s="1"/>
      <c r="AA13" s="26"/>
      <c r="AB13" s="12"/>
      <c r="AC13" s="12"/>
      <c r="AD13" s="12"/>
      <c r="AE13" s="12"/>
      <c r="AF13" s="12"/>
      <c r="AG13" s="12"/>
      <c r="AI13" s="12"/>
      <c r="AJ13" s="12"/>
      <c r="AK13" s="12"/>
      <c r="AN13" s="22"/>
      <c r="AO13" s="22"/>
    </row>
    <row r="14" spans="1:41">
      <c r="A14" s="12"/>
      <c r="B14" s="12"/>
      <c r="C14" s="12"/>
      <c r="D14" s="1"/>
      <c r="E14" s="12"/>
      <c r="F14" s="12"/>
      <c r="G14" s="12"/>
      <c r="H14" s="14"/>
      <c r="I14" s="155"/>
      <c r="J14" s="157"/>
      <c r="L14" s="12"/>
      <c r="P14" s="155"/>
      <c r="Q14" s="155"/>
      <c r="R14" s="13"/>
      <c r="T14" s="20"/>
      <c r="U14" s="12"/>
      <c r="V14" s="12"/>
      <c r="X14" s="12"/>
      <c r="Y14" s="12"/>
      <c r="Z14" s="1"/>
      <c r="AA14" s="26"/>
      <c r="AB14" s="12"/>
      <c r="AC14" s="12"/>
      <c r="AD14" s="12"/>
      <c r="AE14" s="12"/>
      <c r="AF14" s="12"/>
      <c r="AG14" s="12"/>
      <c r="AI14" s="12"/>
      <c r="AJ14" s="12"/>
      <c r="AK14" s="12"/>
      <c r="AN14" s="22"/>
      <c r="AO14" s="22"/>
    </row>
    <row r="15" spans="1:41">
      <c r="A15" s="12"/>
      <c r="B15" s="12"/>
      <c r="C15" s="12"/>
      <c r="D15" s="1"/>
      <c r="E15" s="12"/>
      <c r="F15" s="12"/>
      <c r="G15" s="12"/>
      <c r="H15" s="14"/>
      <c r="I15" s="155"/>
      <c r="J15" s="157"/>
      <c r="L15" s="12"/>
      <c r="P15" s="155"/>
      <c r="Q15" s="155"/>
      <c r="R15" s="13"/>
      <c r="T15" s="20"/>
      <c r="U15" s="12"/>
      <c r="V15" s="12"/>
      <c r="X15" s="12"/>
      <c r="Y15" s="12"/>
      <c r="Z15" s="1"/>
      <c r="AA15" s="26"/>
      <c r="AB15" s="12"/>
      <c r="AC15" s="12"/>
      <c r="AD15" s="12"/>
      <c r="AE15" s="12"/>
      <c r="AF15" s="12"/>
      <c r="AG15" s="12"/>
      <c r="AI15" s="12"/>
      <c r="AJ15" s="12"/>
      <c r="AK15" s="12"/>
      <c r="AN15" s="22"/>
      <c r="AO15" s="22"/>
    </row>
    <row r="16" spans="1:41">
      <c r="A16" s="12"/>
      <c r="B16" s="12"/>
      <c r="C16" s="12"/>
      <c r="D16" s="1"/>
      <c r="E16" s="12"/>
      <c r="F16" s="12"/>
      <c r="G16" s="12"/>
      <c r="H16" s="14"/>
      <c r="I16" s="155"/>
      <c r="J16" s="157"/>
      <c r="L16" s="12"/>
      <c r="P16" s="155"/>
      <c r="Q16" s="155"/>
      <c r="R16" s="13"/>
      <c r="T16" s="20"/>
      <c r="U16" s="12"/>
      <c r="V16" s="12"/>
      <c r="X16" s="12"/>
      <c r="Y16" s="12"/>
      <c r="Z16" s="1"/>
      <c r="AA16" s="26"/>
      <c r="AB16" s="12"/>
      <c r="AC16" s="12"/>
      <c r="AD16" s="12"/>
      <c r="AE16" s="12"/>
      <c r="AF16" s="12"/>
      <c r="AG16" s="12"/>
      <c r="AI16" s="12"/>
      <c r="AJ16" s="12"/>
      <c r="AK16" s="12"/>
      <c r="AN16" s="22"/>
      <c r="AO16" s="22"/>
    </row>
    <row r="17" spans="1:41">
      <c r="A17" s="12"/>
      <c r="B17" s="12"/>
      <c r="C17" s="12"/>
      <c r="D17" s="1"/>
      <c r="E17" s="12"/>
      <c r="F17" s="12"/>
      <c r="G17" s="12"/>
      <c r="H17" s="14"/>
      <c r="I17" s="155"/>
      <c r="J17" s="157"/>
      <c r="L17" s="12"/>
      <c r="P17" s="155"/>
      <c r="Q17" s="155"/>
      <c r="R17" s="13"/>
      <c r="T17" s="20"/>
      <c r="U17" s="12"/>
      <c r="V17" s="12"/>
      <c r="X17" s="12"/>
      <c r="Y17" s="12"/>
      <c r="Z17" s="1"/>
      <c r="AA17" s="26"/>
      <c r="AB17" s="12"/>
      <c r="AC17" s="12"/>
      <c r="AD17" s="12"/>
      <c r="AE17" s="12"/>
      <c r="AF17" s="12"/>
      <c r="AG17" s="12"/>
      <c r="AI17" s="12"/>
      <c r="AJ17" s="12"/>
      <c r="AK17" s="12"/>
      <c r="AN17" s="22"/>
      <c r="AO17" s="22"/>
    </row>
    <row r="18" spans="1:41">
      <c r="A18" s="12"/>
      <c r="B18" s="12"/>
      <c r="C18" s="12"/>
      <c r="D18" s="1"/>
      <c r="E18" s="12"/>
      <c r="F18" s="12"/>
      <c r="G18" s="12"/>
      <c r="H18" s="14"/>
      <c r="I18" s="155"/>
      <c r="J18" s="157"/>
      <c r="L18" s="12"/>
      <c r="P18" s="155"/>
      <c r="Q18" s="155"/>
      <c r="R18" s="13"/>
      <c r="T18" s="20"/>
      <c r="U18" s="12"/>
      <c r="V18" s="12"/>
      <c r="X18" s="12"/>
      <c r="Y18" s="12"/>
      <c r="Z18" s="1"/>
      <c r="AA18" s="26"/>
      <c r="AB18" s="12"/>
      <c r="AC18" s="12"/>
      <c r="AD18" s="12"/>
      <c r="AE18" s="12"/>
      <c r="AF18" s="12"/>
      <c r="AG18" s="12"/>
      <c r="AI18" s="12"/>
      <c r="AJ18" s="12"/>
      <c r="AK18" s="12"/>
      <c r="AN18" s="22"/>
      <c r="AO18" s="22"/>
    </row>
    <row r="19" spans="1:41">
      <c r="A19" s="12"/>
      <c r="B19" s="12"/>
      <c r="C19" s="12"/>
      <c r="D19" s="1"/>
      <c r="E19" s="12"/>
      <c r="F19" s="12"/>
      <c r="G19" s="12"/>
      <c r="H19" s="14"/>
      <c r="I19" s="155"/>
      <c r="J19" s="157"/>
      <c r="L19" s="12"/>
      <c r="P19" s="155"/>
      <c r="Q19" s="155"/>
      <c r="R19" s="13"/>
      <c r="T19" s="20"/>
      <c r="U19" s="12"/>
      <c r="V19" s="12"/>
      <c r="X19" s="12"/>
      <c r="Y19" s="12"/>
      <c r="Z19" s="1"/>
      <c r="AA19" s="26"/>
      <c r="AB19" s="12"/>
      <c r="AC19" s="12"/>
      <c r="AD19" s="12"/>
      <c r="AE19" s="12"/>
      <c r="AF19" s="12"/>
      <c r="AG19" s="12"/>
      <c r="AI19" s="12"/>
      <c r="AJ19" s="12"/>
      <c r="AK19" s="12"/>
      <c r="AN19" s="22"/>
      <c r="AO19" s="22"/>
    </row>
    <row r="20" spans="1:41">
      <c r="C20" s="12"/>
      <c r="E20" s="12"/>
      <c r="T20" s="20"/>
      <c r="U20" s="12"/>
      <c r="V20" s="12"/>
      <c r="Y20" s="12"/>
      <c r="AB20" s="12"/>
      <c r="AC20" s="12"/>
      <c r="AD20" s="12"/>
      <c r="AE20" s="12"/>
      <c r="AF20" s="12"/>
      <c r="AG20" s="12"/>
      <c r="AK20" s="12"/>
    </row>
    <row r="21" spans="1:41">
      <c r="I21" s="155"/>
      <c r="J21" s="155"/>
      <c r="P21" s="155"/>
      <c r="Q21" s="155"/>
    </row>
    <row r="22" spans="1:41">
      <c r="C22" s="12"/>
      <c r="E22" s="12"/>
      <c r="T22" s="20"/>
      <c r="AE22" s="12"/>
      <c r="AF22" s="12"/>
    </row>
    <row r="23" spans="1:41">
      <c r="C23" s="12"/>
      <c r="E23" s="12"/>
      <c r="T23" s="20"/>
      <c r="AE23" s="12"/>
      <c r="AF23" s="12"/>
    </row>
    <row r="24" spans="1:41">
      <c r="C24" s="12"/>
      <c r="E24" s="12"/>
      <c r="T24" s="20"/>
      <c r="AE24" s="12"/>
      <c r="AF24" s="12"/>
    </row>
    <row r="25" spans="1:41">
      <c r="C25" s="12"/>
      <c r="E25" s="12"/>
      <c r="T25" s="20"/>
      <c r="AE25" s="12"/>
      <c r="AF25" s="12"/>
    </row>
    <row r="26" spans="1:41">
      <c r="C26" s="12"/>
      <c r="E26" s="12"/>
      <c r="T26" s="20"/>
      <c r="AE26" s="12"/>
      <c r="AF26" s="12"/>
    </row>
    <row r="27" spans="1:41">
      <c r="C27" s="12"/>
      <c r="E27" s="12"/>
      <c r="T27" s="20"/>
    </row>
    <row r="28" spans="1:41">
      <c r="C28" s="12"/>
      <c r="E28" s="12"/>
      <c r="T28" s="20"/>
    </row>
    <row r="29" spans="1:41">
      <c r="C29" s="12"/>
      <c r="E29" s="12"/>
      <c r="T29" s="20"/>
    </row>
    <row r="30" spans="1:41">
      <c r="C30" s="12"/>
      <c r="E30" s="12"/>
      <c r="T30" s="20"/>
    </row>
    <row r="31" spans="1:41">
      <c r="C31" s="12"/>
      <c r="E31" s="12"/>
      <c r="T31" s="20"/>
    </row>
    <row r="32" spans="1:41">
      <c r="C32" s="12"/>
      <c r="E32" s="12"/>
      <c r="T32" s="20"/>
    </row>
    <row r="33" spans="3:20">
      <c r="C33" s="12"/>
      <c r="T33" s="20"/>
    </row>
    <row r="34" spans="3:20">
      <c r="C34" s="12"/>
      <c r="T34" s="20"/>
    </row>
    <row r="35" spans="3:20">
      <c r="C35" s="12"/>
    </row>
    <row r="36" spans="3:20">
      <c r="C36" s="12"/>
    </row>
    <row r="37" spans="3:20">
      <c r="C37" s="12"/>
    </row>
    <row r="38" spans="3:20">
      <c r="C38" s="12"/>
    </row>
    <row r="39" spans="3:20">
      <c r="C39" s="12"/>
    </row>
    <row r="40" spans="3:20">
      <c r="C40" s="12"/>
    </row>
    <row r="41" spans="3:20">
      <c r="C41" s="12"/>
    </row>
    <row r="42" spans="3:20">
      <c r="C42" s="12"/>
    </row>
    <row r="43" spans="3:20">
      <c r="C43" s="12"/>
    </row>
    <row r="44" spans="3:20">
      <c r="C44" s="12"/>
    </row>
    <row r="45" spans="3:20">
      <c r="C45" s="12"/>
    </row>
    <row r="46" spans="3:20">
      <c r="C46" s="12"/>
    </row>
    <row r="47" spans="3:20">
      <c r="C47" s="12"/>
    </row>
    <row r="48" spans="3:20">
      <c r="C48" s="12"/>
    </row>
    <row r="49" spans="3:3">
      <c r="C49" s="12"/>
    </row>
    <row r="50" spans="3:3">
      <c r="C50" s="12"/>
    </row>
    <row r="51" spans="3:3">
      <c r="C51" s="12"/>
    </row>
    <row r="52" spans="3:3">
      <c r="C52" s="12"/>
    </row>
    <row r="53" spans="3:3">
      <c r="C53" s="12"/>
    </row>
    <row r="54" spans="3:3">
      <c r="C54" s="12"/>
    </row>
    <row r="55" spans="3:3">
      <c r="C55" s="12"/>
    </row>
    <row r="56" spans="3:3">
      <c r="C56" s="12"/>
    </row>
    <row r="57" spans="3:3">
      <c r="C57" s="12"/>
    </row>
    <row r="58" spans="3:3">
      <c r="C58" s="12"/>
    </row>
    <row r="59" spans="3:3">
      <c r="C59" s="12"/>
    </row>
    <row r="60" spans="3:3">
      <c r="C60" s="12"/>
    </row>
    <row r="61" spans="3:3">
      <c r="C61" s="12"/>
    </row>
    <row r="62" spans="3:3">
      <c r="C62" s="12"/>
    </row>
    <row r="63" spans="3:3">
      <c r="C63" s="12"/>
    </row>
    <row r="64" spans="3:3">
      <c r="C64" s="12"/>
    </row>
    <row r="65" spans="3:3">
      <c r="C65" s="12"/>
    </row>
    <row r="66" spans="3:3">
      <c r="C66" s="12"/>
    </row>
    <row r="67" spans="3:3">
      <c r="C67" s="12"/>
    </row>
    <row r="68" spans="3:3">
      <c r="C68" s="12"/>
    </row>
    <row r="69" spans="3:3">
      <c r="C69" s="12"/>
    </row>
    <row r="70" spans="3:3">
      <c r="C70" s="12"/>
    </row>
    <row r="71" spans="3:3">
      <c r="C71" s="12"/>
    </row>
    <row r="72" spans="3:3">
      <c r="C72" s="12"/>
    </row>
    <row r="73" spans="3:3">
      <c r="C73" s="12"/>
    </row>
    <row r="74" spans="3:3">
      <c r="C74" s="12"/>
    </row>
    <row r="75" spans="3:3">
      <c r="C75" s="12"/>
    </row>
    <row r="76" spans="3:3">
      <c r="C76" s="12"/>
    </row>
  </sheetData>
  <dataValidations count="15">
    <dataValidation type="list" allowBlank="1" showInputMessage="1" showErrorMessage="1" sqref="U22:U38 U4:U20 U2" xr:uid="{00000000-0002-0000-1600-000000000000}">
      <formula1>Underlying_Asset</formula1>
    </dataValidation>
    <dataValidation type="list" allowBlank="1" showInputMessage="1" showErrorMessage="1" sqref="AG22:AG1048576 AB4:AB20 AB22:AB1048576 AB2 AG2:AG20" xr:uid="{00000000-0002-0000-1600-000001000000}">
      <formula1>Reset_frequency</formula1>
    </dataValidation>
    <dataValidation type="list" allowBlank="1" showInputMessage="1" showErrorMessage="1" sqref="S22:S25 S4:S20 S2" xr:uid="{00000000-0002-0000-1600-000002000000}">
      <formula1>israel_abroad</formula1>
    </dataValidation>
    <dataValidation type="list" allowBlank="1" showInputMessage="1" showErrorMessage="1" sqref="Y22:Y215 AD22:AD1048576 Y4:Y20 AL22:AL1048576 AL20 AD4:AD20 AD2 Y2 AL2 AL4:AL6" xr:uid="{00000000-0002-0000-1600-000003000000}">
      <formula1>Holding_interest</formula1>
    </dataValidation>
    <dataValidation type="list" allowBlank="1" showInputMessage="1" showErrorMessage="1" sqref="AC22:AC61 AC4:AC20 AC2" xr:uid="{00000000-0002-0000-1600-000004000000}">
      <formula1>Delivery</formula1>
    </dataValidation>
    <dataValidation type="list" allowBlank="1" showInputMessage="1" showErrorMessage="1" sqref="E23:E32 E5:E6" xr:uid="{00000000-0002-0000-1600-000005000000}">
      <formula1>Currency_Abbreviation</formula1>
    </dataValidation>
    <dataValidation type="list" allowBlank="1" showInputMessage="1" showErrorMessage="1" sqref="V7:V20 V2" xr:uid="{00000000-0002-0000-1600-000006000000}">
      <formula1>Leading_factor</formula1>
    </dataValidation>
    <dataValidation type="list" allowBlank="1" showInputMessage="1" showErrorMessage="1" sqref="T22:T34 T4:T20 T2" xr:uid="{00000000-0002-0000-1600-000007000000}">
      <formula1>Country_list</formula1>
    </dataValidation>
    <dataValidation type="list" allowBlank="1" showInputMessage="1" showErrorMessage="1" sqref="W7:W20 W2" xr:uid="{00000000-0002-0000-1600-000008000000}">
      <formula1>Additional_Factor</formula1>
    </dataValidation>
    <dataValidation allowBlank="1" showInputMessage="1" showErrorMessage="1" sqref="M7:N19 P7:R19 I7:K19 D7:D19 Z7:Z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7:AK20 AK2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22:AE26 AE4:AE20 AE2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C7:C20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802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21" width="11.625" style="2" customWidth="1"/>
    <col min="22" max="22" width="11.625" style="146" customWidth="1"/>
    <col min="23" max="27" width="11.625" style="2" customWidth="1"/>
    <col min="28" max="28" width="11.625" style="4" customWidth="1"/>
    <col min="29" max="41" width="11.625" style="2" customWidth="1"/>
    <col min="42" max="42" width="11.625" style="146" customWidth="1"/>
    <col min="43" max="49" width="11.625" style="2" customWidth="1"/>
    <col min="50" max="50" width="11.625" style="4" customWidth="1"/>
    <col min="51" max="53" width="11.625" style="2" customWidth="1"/>
    <col min="54" max="54" width="9" style="2" customWidth="1"/>
    <col min="55" max="16384" width="9" style="2"/>
  </cols>
  <sheetData>
    <row r="1" spans="1:53" ht="66.75" customHeight="1">
      <c r="A1" s="21" t="s">
        <v>0</v>
      </c>
      <c r="B1" s="21" t="s">
        <v>1</v>
      </c>
      <c r="C1" s="21" t="s">
        <v>81</v>
      </c>
      <c r="D1" s="21" t="s">
        <v>82</v>
      </c>
      <c r="E1" s="21" t="s">
        <v>83</v>
      </c>
      <c r="F1" s="21" t="s">
        <v>84</v>
      </c>
      <c r="G1" s="21" t="s">
        <v>5</v>
      </c>
      <c r="H1" s="21" t="s">
        <v>1124</v>
      </c>
      <c r="I1" s="21" t="s">
        <v>6</v>
      </c>
      <c r="J1" s="21" t="s">
        <v>7</v>
      </c>
      <c r="K1" s="21" t="s">
        <v>110</v>
      </c>
      <c r="L1" s="21" t="s">
        <v>86</v>
      </c>
      <c r="M1" s="21" t="s">
        <v>1125</v>
      </c>
      <c r="N1" s="21" t="s">
        <v>1126</v>
      </c>
      <c r="O1" s="21" t="s">
        <v>1127</v>
      </c>
      <c r="P1" s="21" t="s">
        <v>9</v>
      </c>
      <c r="Q1" s="21" t="s">
        <v>10</v>
      </c>
      <c r="R1" s="21" t="s">
        <v>87</v>
      </c>
      <c r="S1" s="21" t="s">
        <v>11</v>
      </c>
      <c r="T1" s="21" t="s">
        <v>12</v>
      </c>
      <c r="U1" s="21" t="s">
        <v>88</v>
      </c>
      <c r="V1" s="144" t="s">
        <v>14</v>
      </c>
      <c r="W1" s="21" t="s">
        <v>718</v>
      </c>
      <c r="X1" s="21" t="s">
        <v>875</v>
      </c>
      <c r="Y1" s="21" t="s">
        <v>1129</v>
      </c>
      <c r="Z1" s="21" t="s">
        <v>15</v>
      </c>
      <c r="AA1" s="21" t="s">
        <v>13</v>
      </c>
      <c r="AB1" s="21" t="s">
        <v>373</v>
      </c>
      <c r="AC1" s="21" t="s">
        <v>723</v>
      </c>
      <c r="AD1" s="21" t="s">
        <v>1130</v>
      </c>
      <c r="AE1" s="21" t="s">
        <v>1131</v>
      </c>
      <c r="AF1" s="21" t="s">
        <v>1132</v>
      </c>
      <c r="AG1" s="21" t="s">
        <v>746</v>
      </c>
      <c r="AH1" s="21" t="s">
        <v>747</v>
      </c>
      <c r="AI1" s="21" t="s">
        <v>1133</v>
      </c>
      <c r="AJ1" s="21" t="s">
        <v>753</v>
      </c>
      <c r="AK1" s="21" t="s">
        <v>111</v>
      </c>
      <c r="AL1" s="21" t="s">
        <v>124</v>
      </c>
      <c r="AM1" s="21" t="s">
        <v>112</v>
      </c>
      <c r="AN1" s="21" t="s">
        <v>95</v>
      </c>
      <c r="AO1" s="21" t="s">
        <v>113</v>
      </c>
      <c r="AP1" s="144" t="s">
        <v>1134</v>
      </c>
      <c r="AQ1" s="21" t="s">
        <v>1135</v>
      </c>
      <c r="AR1" s="21" t="s">
        <v>1136</v>
      </c>
      <c r="AS1" s="21" t="s">
        <v>18</v>
      </c>
      <c r="AT1" s="21" t="s">
        <v>20</v>
      </c>
      <c r="AU1" s="21" t="s">
        <v>125</v>
      </c>
      <c r="AV1" s="21" t="s">
        <v>21</v>
      </c>
      <c r="AW1" s="21" t="s">
        <v>126</v>
      </c>
      <c r="AX1" s="21" t="s">
        <v>796</v>
      </c>
      <c r="AY1" s="21" t="s">
        <v>22</v>
      </c>
      <c r="AZ1" s="21" t="s">
        <v>24</v>
      </c>
      <c r="BA1" s="21" t="s">
        <v>25</v>
      </c>
    </row>
    <row r="2" spans="1:53">
      <c r="C2" s="22"/>
      <c r="D2" s="22"/>
      <c r="E2" s="22"/>
      <c r="F2" s="22"/>
      <c r="G2" s="22"/>
      <c r="I2" s="20"/>
      <c r="J2" s="20"/>
      <c r="K2" s="22"/>
      <c r="L2" s="22"/>
      <c r="M2" s="22"/>
      <c r="N2" s="22"/>
      <c r="O2" s="22"/>
      <c r="P2" s="22"/>
      <c r="Q2" s="22"/>
      <c r="R2" s="22"/>
      <c r="S2" s="20"/>
      <c r="T2" s="22"/>
      <c r="U2" s="22"/>
      <c r="V2" s="149"/>
      <c r="W2" s="22"/>
      <c r="X2" s="22"/>
      <c r="Y2" s="22"/>
      <c r="Z2" s="22"/>
      <c r="AA2" s="22"/>
      <c r="AB2" s="20"/>
      <c r="AC2" s="22"/>
      <c r="AD2" s="22"/>
      <c r="AE2" s="150"/>
      <c r="AF2" s="22"/>
      <c r="AG2" s="22"/>
      <c r="AH2" s="22"/>
      <c r="AK2" s="22"/>
      <c r="AL2" s="22"/>
      <c r="AM2" s="22"/>
      <c r="AR2" s="22"/>
      <c r="AS2" s="22"/>
      <c r="AT2" s="22"/>
      <c r="AU2" s="29"/>
      <c r="AV2" s="29"/>
      <c r="AW2" s="29"/>
      <c r="AX2" s="20"/>
      <c r="AY2" s="22"/>
      <c r="AZ2" s="22"/>
      <c r="BA2" s="22"/>
    </row>
    <row r="3" spans="1:53">
      <c r="C3" s="22"/>
      <c r="D3" s="22"/>
      <c r="E3" s="22"/>
      <c r="F3" s="22"/>
      <c r="G3" s="22"/>
      <c r="I3" s="20"/>
      <c r="J3" s="20"/>
      <c r="K3" s="22"/>
      <c r="L3" s="22"/>
      <c r="M3" s="22"/>
      <c r="N3" s="22"/>
      <c r="O3" s="22"/>
      <c r="P3" s="22"/>
      <c r="Q3" s="22"/>
      <c r="R3" s="22"/>
      <c r="S3" s="20"/>
      <c r="T3" s="22"/>
      <c r="U3" s="22"/>
      <c r="V3" s="149"/>
      <c r="W3" s="22"/>
      <c r="X3" s="22"/>
      <c r="Y3" s="22"/>
      <c r="Z3" s="22"/>
      <c r="AA3" s="22"/>
      <c r="AB3" s="20"/>
      <c r="AC3" s="22"/>
      <c r="AD3" s="22"/>
      <c r="AE3" s="150"/>
      <c r="AF3" s="22"/>
      <c r="AG3" s="22"/>
      <c r="AH3" s="22"/>
      <c r="AK3" s="22"/>
      <c r="AL3" s="22"/>
      <c r="AM3" s="22"/>
      <c r="AR3" s="22"/>
      <c r="AS3" s="22"/>
      <c r="AT3" s="22"/>
      <c r="AU3" s="22"/>
      <c r="AV3" s="22"/>
      <c r="AW3" s="22"/>
      <c r="AX3" s="20"/>
      <c r="AY3" s="22"/>
      <c r="AZ3" s="22"/>
      <c r="BA3" s="22"/>
    </row>
    <row r="4" spans="1:53">
      <c r="C4" s="22"/>
      <c r="D4" s="22"/>
      <c r="E4" s="22"/>
      <c r="F4" s="22"/>
      <c r="G4" s="22"/>
      <c r="I4" s="20"/>
      <c r="J4" s="20"/>
      <c r="K4" s="22"/>
      <c r="L4" s="22"/>
      <c r="M4" s="22"/>
      <c r="N4" s="22"/>
      <c r="O4" s="22"/>
      <c r="P4" s="22"/>
      <c r="Q4" s="22"/>
      <c r="R4" s="22"/>
      <c r="S4" s="20"/>
      <c r="T4" s="22"/>
      <c r="U4" s="22"/>
      <c r="V4" s="149"/>
      <c r="W4" s="22"/>
      <c r="X4" s="22"/>
      <c r="Y4" s="22"/>
      <c r="Z4" s="22"/>
      <c r="AA4" s="22"/>
      <c r="AB4" s="20"/>
      <c r="AC4" s="22"/>
      <c r="AD4" s="22"/>
      <c r="AE4" s="150"/>
      <c r="AF4" s="22"/>
      <c r="AG4" s="22"/>
      <c r="AH4" s="22"/>
      <c r="AK4" s="22"/>
      <c r="AL4" s="22"/>
      <c r="AM4" s="22"/>
      <c r="AR4" s="22"/>
      <c r="AS4" s="22"/>
      <c r="AT4" s="22"/>
      <c r="AU4" s="29"/>
      <c r="AV4" s="29"/>
      <c r="AW4" s="29"/>
      <c r="AX4" s="20"/>
      <c r="AY4" s="22"/>
      <c r="AZ4" s="22"/>
      <c r="BA4" s="22"/>
    </row>
    <row r="5" spans="1:53">
      <c r="C5" s="22"/>
      <c r="D5" s="22"/>
      <c r="E5" s="22"/>
      <c r="F5" s="22"/>
      <c r="G5" s="22"/>
      <c r="I5" s="20"/>
      <c r="J5" s="20"/>
      <c r="K5" s="22"/>
      <c r="L5" s="22"/>
      <c r="M5" s="22"/>
      <c r="N5" s="22"/>
      <c r="O5" s="22"/>
      <c r="P5" s="22"/>
      <c r="Q5" s="22"/>
      <c r="R5" s="22"/>
      <c r="S5" s="20"/>
      <c r="T5" s="22"/>
      <c r="U5" s="22"/>
      <c r="V5" s="149"/>
      <c r="W5" s="22"/>
      <c r="X5" s="22"/>
      <c r="Y5" s="22"/>
      <c r="Z5" s="22"/>
      <c r="AA5" s="22"/>
      <c r="AB5" s="20"/>
      <c r="AC5" s="22"/>
      <c r="AD5" s="22"/>
      <c r="AE5" s="150"/>
      <c r="AF5" s="22"/>
      <c r="AG5" s="22"/>
      <c r="AH5" s="22"/>
      <c r="AK5" s="22"/>
      <c r="AL5" s="22"/>
      <c r="AM5" s="22"/>
      <c r="AR5" s="22"/>
      <c r="AS5" s="22"/>
      <c r="AT5" s="22"/>
      <c r="AU5" s="29"/>
      <c r="AV5" s="29"/>
      <c r="AW5" s="29"/>
      <c r="AX5" s="20"/>
      <c r="AY5" s="22"/>
      <c r="AZ5" s="22"/>
      <c r="BA5" s="22"/>
    </row>
    <row r="6" spans="1:53">
      <c r="C6" s="22"/>
      <c r="D6" s="22"/>
      <c r="E6" s="22"/>
      <c r="F6" s="22"/>
      <c r="G6" s="22"/>
      <c r="I6" s="20"/>
      <c r="J6" s="20"/>
      <c r="K6" s="22"/>
      <c r="L6" s="22"/>
      <c r="M6" s="22"/>
      <c r="N6" s="22"/>
      <c r="O6" s="22"/>
      <c r="P6" s="22"/>
      <c r="Q6" s="22"/>
      <c r="R6" s="22"/>
      <c r="S6" s="20"/>
      <c r="T6" s="22"/>
      <c r="U6" s="22"/>
      <c r="V6" s="149"/>
      <c r="W6" s="22"/>
      <c r="X6" s="22"/>
      <c r="Y6" s="22"/>
      <c r="Z6" s="22"/>
      <c r="AA6" s="22"/>
      <c r="AB6" s="20"/>
      <c r="AC6" s="22"/>
      <c r="AD6" s="22"/>
      <c r="AE6" s="150"/>
      <c r="AF6" s="22"/>
      <c r="AG6" s="22"/>
      <c r="AH6" s="22"/>
      <c r="AK6" s="22"/>
      <c r="AL6" s="22"/>
      <c r="AM6" s="22"/>
      <c r="AR6" s="22"/>
      <c r="AS6" s="22"/>
      <c r="AT6" s="22"/>
      <c r="AU6" s="29"/>
      <c r="AV6" s="29"/>
      <c r="AW6" s="29"/>
      <c r="AX6" s="20"/>
      <c r="AY6" s="22"/>
      <c r="AZ6" s="22"/>
      <c r="BA6" s="22"/>
    </row>
    <row r="7" spans="1:53">
      <c r="C7" s="22"/>
      <c r="D7" s="22"/>
      <c r="E7" s="22"/>
      <c r="F7" s="22"/>
      <c r="G7" s="22"/>
      <c r="I7" s="20"/>
      <c r="J7" s="20"/>
      <c r="K7" s="22"/>
      <c r="L7" s="22"/>
      <c r="M7" s="22"/>
      <c r="N7" s="22"/>
      <c r="O7" s="22"/>
      <c r="P7" s="22"/>
      <c r="Q7" s="22"/>
      <c r="R7" s="22"/>
      <c r="S7" s="20"/>
      <c r="T7" s="22"/>
      <c r="U7" s="22"/>
      <c r="V7" s="149"/>
      <c r="W7" s="22"/>
      <c r="X7" s="22"/>
      <c r="Y7" s="22"/>
      <c r="Z7" s="22"/>
      <c r="AA7" s="22"/>
      <c r="AB7" s="20"/>
      <c r="AC7" s="22"/>
      <c r="AD7" s="22"/>
      <c r="AE7" s="150"/>
      <c r="AF7" s="22"/>
      <c r="AG7" s="22"/>
      <c r="AH7" s="22"/>
      <c r="AK7" s="22"/>
      <c r="AL7" s="22"/>
      <c r="AM7" s="22"/>
      <c r="AR7" s="22"/>
      <c r="AS7" s="22"/>
      <c r="AT7" s="22"/>
      <c r="AU7" s="29"/>
      <c r="AV7" s="29"/>
      <c r="AW7" s="29"/>
      <c r="AX7" s="20"/>
      <c r="AY7" s="22"/>
      <c r="AZ7" s="22"/>
      <c r="BA7" s="22"/>
    </row>
    <row r="8" spans="1:53">
      <c r="C8" s="22"/>
      <c r="D8" s="22"/>
      <c r="E8" s="22"/>
      <c r="F8" s="22"/>
      <c r="G8" s="22"/>
      <c r="I8" s="20"/>
      <c r="J8" s="20"/>
      <c r="K8" s="22"/>
      <c r="L8" s="22"/>
      <c r="M8" s="22"/>
      <c r="N8" s="22"/>
      <c r="O8" s="22"/>
      <c r="P8" s="22"/>
      <c r="Q8" s="22"/>
      <c r="R8" s="22"/>
      <c r="S8" s="20"/>
      <c r="T8" s="22"/>
      <c r="U8" s="22"/>
      <c r="V8" s="149"/>
      <c r="W8" s="22"/>
      <c r="X8" s="22"/>
      <c r="Y8" s="22"/>
      <c r="Z8" s="22"/>
      <c r="AA8" s="22"/>
      <c r="AB8" s="20"/>
      <c r="AC8" s="22"/>
      <c r="AD8" s="22"/>
      <c r="AE8" s="150"/>
      <c r="AF8" s="22"/>
      <c r="AG8" s="22"/>
      <c r="AH8" s="22"/>
      <c r="AK8" s="22"/>
      <c r="AL8" s="22"/>
      <c r="AM8" s="22"/>
      <c r="AR8" s="22"/>
      <c r="AS8" s="22"/>
      <c r="AT8" s="22"/>
      <c r="AU8" s="22"/>
      <c r="AV8" s="22"/>
      <c r="AW8" s="22"/>
      <c r="AX8" s="20"/>
      <c r="AY8" s="22"/>
      <c r="AZ8" s="22"/>
      <c r="BA8" s="22"/>
    </row>
    <row r="9" spans="1:53">
      <c r="C9" s="22"/>
      <c r="D9" s="22"/>
      <c r="E9" s="22"/>
      <c r="F9" s="22"/>
      <c r="G9" s="22"/>
      <c r="I9" s="20"/>
      <c r="J9" s="20"/>
      <c r="K9" s="22"/>
      <c r="L9" s="22"/>
      <c r="M9" s="22"/>
      <c r="N9" s="22"/>
      <c r="O9" s="22"/>
      <c r="P9" s="22"/>
      <c r="Q9" s="22"/>
      <c r="R9" s="22"/>
      <c r="S9" s="20"/>
      <c r="T9" s="22"/>
      <c r="U9" s="22"/>
      <c r="V9" s="149"/>
      <c r="W9" s="22"/>
      <c r="X9" s="22"/>
      <c r="Y9" s="22"/>
      <c r="Z9" s="22"/>
      <c r="AA9" s="22"/>
      <c r="AB9" s="20"/>
      <c r="AC9" s="22"/>
      <c r="AD9" s="22"/>
      <c r="AE9" s="150"/>
      <c r="AF9" s="22"/>
      <c r="AG9" s="22"/>
      <c r="AH9" s="22"/>
      <c r="AK9" s="22"/>
      <c r="AL9" s="22"/>
      <c r="AM9" s="22"/>
      <c r="AR9" s="22"/>
      <c r="AS9" s="22"/>
      <c r="AT9" s="22"/>
      <c r="AU9" s="29"/>
      <c r="AV9" s="29"/>
      <c r="AW9" s="29"/>
      <c r="AX9" s="20"/>
      <c r="AY9" s="22"/>
      <c r="AZ9" s="22"/>
      <c r="BA9" s="22"/>
    </row>
    <row r="10" spans="1:53">
      <c r="C10" s="22"/>
      <c r="D10" s="22"/>
      <c r="E10" s="22"/>
      <c r="F10" s="22"/>
      <c r="G10" s="22"/>
      <c r="I10" s="20"/>
      <c r="J10" s="20"/>
      <c r="K10" s="22"/>
      <c r="L10" s="22"/>
      <c r="M10" s="22"/>
      <c r="N10" s="22"/>
      <c r="O10" s="22"/>
      <c r="P10" s="22"/>
      <c r="Q10" s="22"/>
      <c r="R10" s="22"/>
      <c r="S10" s="20"/>
      <c r="T10" s="22"/>
      <c r="U10" s="22"/>
      <c r="V10" s="149"/>
      <c r="W10" s="22"/>
      <c r="X10" s="22"/>
      <c r="Y10" s="22"/>
      <c r="Z10" s="22"/>
      <c r="AA10" s="22"/>
      <c r="AB10" s="20"/>
      <c r="AC10" s="22"/>
      <c r="AD10" s="22"/>
      <c r="AE10" s="150"/>
      <c r="AF10" s="22"/>
      <c r="AG10" s="22"/>
      <c r="AH10" s="22"/>
      <c r="AK10" s="22"/>
      <c r="AL10" s="22"/>
      <c r="AM10" s="22"/>
      <c r="AR10" s="22"/>
      <c r="AS10" s="22"/>
      <c r="AT10" s="22"/>
      <c r="AU10" s="22"/>
      <c r="AV10" s="22"/>
      <c r="AW10" s="22"/>
      <c r="AX10" s="20"/>
      <c r="AY10" s="22"/>
      <c r="AZ10" s="22"/>
      <c r="BA10" s="22"/>
    </row>
    <row r="11" spans="1:53">
      <c r="C11" s="22"/>
      <c r="D11" s="22"/>
      <c r="E11" s="22"/>
      <c r="F11" s="22"/>
      <c r="G11" s="22"/>
      <c r="I11" s="20"/>
      <c r="J11" s="20"/>
      <c r="K11" s="22"/>
      <c r="L11" s="22"/>
      <c r="M11" s="22"/>
      <c r="N11" s="22"/>
      <c r="O11" s="22"/>
      <c r="P11" s="22"/>
      <c r="Q11" s="22"/>
      <c r="R11" s="22"/>
      <c r="S11" s="20"/>
      <c r="T11" s="22"/>
      <c r="U11" s="22"/>
      <c r="V11" s="149"/>
      <c r="W11" s="22"/>
      <c r="X11" s="22"/>
      <c r="Y11" s="22"/>
      <c r="Z11" s="22"/>
      <c r="AA11" s="22"/>
      <c r="AB11" s="20"/>
      <c r="AC11" s="22"/>
      <c r="AD11" s="22"/>
      <c r="AE11" s="150"/>
      <c r="AF11" s="22"/>
      <c r="AG11" s="22"/>
      <c r="AH11" s="22"/>
      <c r="AK11" s="22"/>
      <c r="AL11" s="22"/>
      <c r="AM11" s="22"/>
      <c r="AR11" s="22"/>
      <c r="AS11" s="22"/>
      <c r="AT11" s="22"/>
      <c r="AU11" s="22"/>
      <c r="AV11" s="22"/>
      <c r="AW11" s="22"/>
      <c r="AX11" s="20"/>
      <c r="AY11" s="22"/>
      <c r="AZ11" s="22"/>
      <c r="BA11" s="22"/>
    </row>
    <row r="12" spans="1:53">
      <c r="C12" s="22"/>
      <c r="D12" s="22"/>
      <c r="E12" s="22"/>
      <c r="F12" s="22"/>
      <c r="G12" s="22"/>
      <c r="I12" s="20"/>
      <c r="J12" s="20"/>
      <c r="K12" s="22"/>
      <c r="L12" s="22"/>
      <c r="M12" s="22"/>
      <c r="N12" s="22"/>
      <c r="O12" s="22"/>
      <c r="P12" s="22"/>
      <c r="Q12" s="22"/>
      <c r="R12" s="22"/>
      <c r="S12" s="20"/>
      <c r="T12" s="22"/>
      <c r="U12" s="22"/>
      <c r="V12" s="149"/>
      <c r="W12" s="22"/>
      <c r="X12" s="22"/>
      <c r="Y12" s="22"/>
      <c r="Z12" s="22"/>
      <c r="AA12" s="22"/>
      <c r="AB12" s="20"/>
      <c r="AC12" s="22"/>
      <c r="AD12" s="22"/>
      <c r="AE12" s="150"/>
      <c r="AF12" s="22"/>
      <c r="AG12" s="22"/>
      <c r="AH12" s="22"/>
      <c r="AK12" s="22"/>
      <c r="AL12" s="22"/>
      <c r="AM12" s="22"/>
      <c r="AR12" s="22"/>
      <c r="AS12" s="22"/>
      <c r="AT12" s="22"/>
      <c r="AU12" s="22"/>
      <c r="AV12" s="22"/>
      <c r="AW12" s="22"/>
      <c r="AX12" s="20"/>
      <c r="AY12" s="22"/>
      <c r="AZ12" s="22"/>
      <c r="BA12" s="22"/>
    </row>
    <row r="13" spans="1:53">
      <c r="C13" s="22"/>
      <c r="D13" s="22"/>
      <c r="E13" s="22"/>
      <c r="F13" s="22"/>
      <c r="G13" s="22"/>
      <c r="I13" s="20"/>
      <c r="J13" s="20"/>
      <c r="K13" s="22"/>
      <c r="L13" s="22"/>
      <c r="M13" s="22"/>
      <c r="N13" s="22"/>
      <c r="O13" s="22"/>
      <c r="P13" s="22"/>
      <c r="Q13" s="22"/>
      <c r="R13" s="22"/>
      <c r="S13" s="20"/>
      <c r="T13" s="22"/>
      <c r="U13" s="22"/>
      <c r="V13" s="149"/>
      <c r="W13" s="22"/>
      <c r="X13" s="22"/>
      <c r="Y13" s="22"/>
      <c r="Z13" s="22"/>
      <c r="AA13" s="22"/>
      <c r="AB13" s="20"/>
      <c r="AC13" s="22"/>
      <c r="AD13" s="22"/>
      <c r="AE13" s="150"/>
      <c r="AF13" s="22"/>
      <c r="AG13" s="22"/>
      <c r="AH13" s="22"/>
      <c r="AK13" s="22"/>
      <c r="AL13" s="22"/>
      <c r="AM13" s="22"/>
      <c r="AR13" s="22"/>
      <c r="AS13" s="22"/>
      <c r="AT13" s="22"/>
      <c r="AU13" s="22"/>
      <c r="AV13" s="22"/>
      <c r="AW13" s="22"/>
      <c r="AX13" s="20"/>
      <c r="AY13" s="22"/>
      <c r="AZ13" s="22"/>
      <c r="BA13" s="22"/>
    </row>
    <row r="14" spans="1:53">
      <c r="C14" s="22"/>
      <c r="D14" s="22"/>
      <c r="E14" s="22"/>
      <c r="F14" s="22"/>
      <c r="G14" s="22"/>
      <c r="I14" s="20"/>
      <c r="J14" s="20"/>
      <c r="K14" s="22"/>
      <c r="L14" s="22"/>
      <c r="M14" s="22"/>
      <c r="N14" s="22"/>
      <c r="O14" s="22"/>
      <c r="P14" s="22"/>
      <c r="Q14" s="22"/>
      <c r="R14" s="22"/>
      <c r="S14" s="20"/>
      <c r="T14" s="22"/>
      <c r="U14" s="22"/>
      <c r="V14" s="149"/>
      <c r="W14" s="22"/>
      <c r="X14" s="22"/>
      <c r="Y14" s="22"/>
      <c r="Z14" s="22"/>
      <c r="AA14" s="22"/>
      <c r="AB14" s="20"/>
      <c r="AC14" s="22"/>
      <c r="AD14" s="22"/>
      <c r="AE14" s="150"/>
      <c r="AF14" s="22"/>
      <c r="AG14" s="22"/>
      <c r="AH14" s="22"/>
      <c r="AK14" s="22"/>
      <c r="AL14" s="22"/>
      <c r="AM14" s="22"/>
      <c r="AR14" s="22"/>
      <c r="AS14" s="22"/>
      <c r="AT14" s="22"/>
      <c r="AU14" s="22"/>
      <c r="AV14" s="22"/>
      <c r="AW14" s="22"/>
      <c r="AX14" s="20"/>
      <c r="AY14" s="22"/>
      <c r="AZ14" s="22"/>
      <c r="BA14" s="22"/>
    </row>
    <row r="15" spans="1:53">
      <c r="C15" s="22"/>
      <c r="D15" s="22"/>
      <c r="E15" s="22"/>
      <c r="F15" s="22"/>
      <c r="G15" s="22"/>
      <c r="I15" s="20"/>
      <c r="J15" s="20"/>
      <c r="K15" s="22"/>
      <c r="L15" s="22"/>
      <c r="M15" s="22"/>
      <c r="N15" s="22"/>
      <c r="O15" s="22"/>
      <c r="P15" s="22"/>
      <c r="Q15" s="22"/>
      <c r="R15" s="22"/>
      <c r="S15" s="20"/>
      <c r="T15" s="22"/>
      <c r="U15" s="22"/>
      <c r="V15" s="149"/>
      <c r="W15" s="22"/>
      <c r="X15" s="22"/>
      <c r="Y15" s="22"/>
      <c r="Z15" s="22"/>
      <c r="AA15" s="22"/>
      <c r="AB15" s="20"/>
      <c r="AC15" s="22"/>
      <c r="AD15" s="22"/>
      <c r="AE15" s="150"/>
      <c r="AF15" s="22"/>
      <c r="AG15" s="22"/>
      <c r="AH15" s="22"/>
      <c r="AK15" s="22"/>
      <c r="AL15" s="22"/>
      <c r="AM15" s="22"/>
      <c r="AR15" s="22"/>
      <c r="AS15" s="22"/>
      <c r="AT15" s="22"/>
      <c r="AU15" s="22"/>
      <c r="AV15" s="22"/>
      <c r="AW15" s="22"/>
      <c r="AX15" s="20"/>
      <c r="AY15" s="22"/>
      <c r="AZ15" s="22"/>
      <c r="BA15" s="22"/>
    </row>
    <row r="16" spans="1:53">
      <c r="C16" s="22"/>
      <c r="D16" s="22"/>
      <c r="E16" s="22"/>
      <c r="F16" s="22"/>
      <c r="G16" s="22"/>
      <c r="I16" s="20"/>
      <c r="J16" s="20"/>
      <c r="K16" s="22"/>
      <c r="L16" s="22"/>
      <c r="M16" s="22"/>
      <c r="N16" s="22"/>
      <c r="O16" s="22"/>
      <c r="P16" s="22"/>
      <c r="Q16" s="22"/>
      <c r="R16" s="22"/>
      <c r="S16" s="20"/>
      <c r="T16" s="22"/>
      <c r="U16" s="22"/>
      <c r="V16" s="149"/>
      <c r="W16" s="22"/>
      <c r="X16" s="22"/>
      <c r="Y16" s="22"/>
      <c r="Z16" s="22"/>
      <c r="AA16" s="22"/>
      <c r="AB16" s="20"/>
      <c r="AC16" s="22"/>
      <c r="AD16" s="22"/>
      <c r="AE16" s="150"/>
      <c r="AF16" s="22"/>
      <c r="AG16" s="22"/>
      <c r="AH16" s="22"/>
      <c r="AK16" s="22"/>
      <c r="AL16" s="22"/>
      <c r="AM16" s="22"/>
      <c r="AR16" s="22"/>
      <c r="AS16" s="22"/>
      <c r="AT16" s="22"/>
      <c r="AU16" s="22"/>
      <c r="AV16" s="22"/>
      <c r="AW16" s="22"/>
      <c r="AX16" s="20"/>
      <c r="AY16" s="22"/>
      <c r="AZ16" s="22"/>
      <c r="BA16" s="22"/>
    </row>
    <row r="17" spans="3:53">
      <c r="C17" s="22"/>
      <c r="D17" s="22"/>
      <c r="E17" s="22"/>
      <c r="F17" s="22"/>
      <c r="G17" s="22"/>
      <c r="I17" s="20"/>
      <c r="J17" s="20"/>
      <c r="K17" s="22"/>
      <c r="L17" s="22"/>
      <c r="M17" s="22"/>
      <c r="N17" s="22"/>
      <c r="O17" s="22"/>
      <c r="P17" s="22"/>
      <c r="Q17" s="22"/>
      <c r="R17" s="22"/>
      <c r="S17" s="20"/>
      <c r="T17" s="22"/>
      <c r="U17" s="22"/>
      <c r="V17" s="149"/>
      <c r="W17" s="22"/>
      <c r="X17" s="22"/>
      <c r="Y17" s="22"/>
      <c r="Z17" s="22"/>
      <c r="AA17" s="22"/>
      <c r="AB17" s="20"/>
      <c r="AC17" s="22"/>
      <c r="AD17" s="22"/>
      <c r="AE17" s="150"/>
      <c r="AF17" s="22"/>
      <c r="AG17" s="22"/>
      <c r="AH17" s="22"/>
      <c r="AK17" s="22"/>
      <c r="AL17" s="22"/>
      <c r="AM17" s="22"/>
      <c r="AR17" s="22"/>
      <c r="AS17" s="22"/>
      <c r="AT17" s="22"/>
      <c r="AU17" s="22"/>
      <c r="AV17" s="22"/>
      <c r="AW17" s="22"/>
      <c r="AX17" s="20"/>
      <c r="AY17" s="22"/>
      <c r="AZ17" s="22"/>
      <c r="BA17" s="22"/>
    </row>
    <row r="18" spans="3:53">
      <c r="C18" s="22"/>
      <c r="D18" s="22"/>
      <c r="E18" s="22"/>
      <c r="F18" s="22"/>
      <c r="G18" s="22"/>
      <c r="I18" s="20"/>
      <c r="J18" s="20"/>
      <c r="K18" s="22"/>
      <c r="L18" s="22"/>
      <c r="M18" s="22"/>
      <c r="N18" s="22"/>
      <c r="O18" s="22"/>
      <c r="P18" s="22"/>
      <c r="Q18" s="22"/>
      <c r="R18" s="22"/>
      <c r="S18" s="20"/>
      <c r="T18" s="22"/>
      <c r="U18" s="22"/>
      <c r="V18" s="149"/>
      <c r="W18" s="22"/>
      <c r="X18" s="22"/>
      <c r="Y18" s="22"/>
      <c r="Z18" s="22"/>
      <c r="AA18" s="22"/>
      <c r="AB18" s="20"/>
      <c r="AC18" s="22"/>
      <c r="AD18" s="22"/>
      <c r="AE18" s="150"/>
      <c r="AF18" s="22"/>
      <c r="AG18" s="22"/>
      <c r="AH18" s="22"/>
      <c r="AK18" s="22"/>
      <c r="AL18" s="22"/>
      <c r="AM18" s="22"/>
      <c r="AR18" s="22"/>
      <c r="AS18" s="22"/>
      <c r="AT18" s="22"/>
      <c r="AU18" s="22"/>
      <c r="AV18" s="22"/>
      <c r="AW18" s="22"/>
      <c r="AX18" s="20"/>
      <c r="AY18" s="22"/>
      <c r="AZ18" s="22"/>
      <c r="BA18" s="22"/>
    </row>
    <row r="19" spans="3:53">
      <c r="C19" s="22"/>
      <c r="D19" s="22"/>
      <c r="E19" s="22"/>
      <c r="F19" s="22"/>
      <c r="G19" s="22"/>
      <c r="I19" s="20"/>
      <c r="J19" s="20"/>
      <c r="K19" s="22"/>
      <c r="L19" s="22"/>
      <c r="M19" s="22"/>
      <c r="N19" s="22"/>
      <c r="O19" s="22"/>
      <c r="P19" s="22"/>
      <c r="Q19" s="22"/>
      <c r="R19" s="22"/>
      <c r="S19" s="20"/>
      <c r="T19" s="22"/>
      <c r="U19" s="22"/>
      <c r="V19" s="149"/>
      <c r="W19" s="22"/>
      <c r="X19" s="22"/>
      <c r="Y19" s="22"/>
      <c r="Z19" s="22"/>
      <c r="AA19" s="22"/>
      <c r="AB19" s="20"/>
      <c r="AC19" s="22"/>
      <c r="AD19" s="22"/>
      <c r="AE19" s="150"/>
      <c r="AF19" s="22"/>
      <c r="AG19" s="22"/>
      <c r="AH19" s="22"/>
      <c r="AK19" s="22"/>
      <c r="AL19" s="22"/>
      <c r="AM19" s="22"/>
      <c r="AR19" s="22"/>
      <c r="AS19" s="22"/>
      <c r="AT19" s="22"/>
      <c r="AU19" s="22"/>
      <c r="AV19" s="22"/>
      <c r="AW19" s="22"/>
      <c r="AX19" s="20"/>
      <c r="AY19" s="22"/>
      <c r="AZ19" s="22"/>
      <c r="BA19" s="22"/>
    </row>
    <row r="20" spans="3:53">
      <c r="D20" s="22"/>
      <c r="G20" s="22"/>
      <c r="I20" s="20"/>
      <c r="J20" s="20"/>
      <c r="K20" s="22"/>
      <c r="L20" s="22"/>
      <c r="M20" s="22"/>
      <c r="Q20" s="22"/>
      <c r="R20" s="22"/>
      <c r="S20" s="20"/>
      <c r="U20" s="22"/>
      <c r="W20" s="22"/>
      <c r="X20" s="22"/>
      <c r="AB20" s="20"/>
      <c r="AC20" s="22"/>
      <c r="AE20" s="151"/>
      <c r="AG20" s="22"/>
      <c r="AH20" s="22"/>
      <c r="AK20" s="22"/>
      <c r="AM20" s="22"/>
      <c r="AX20" s="20"/>
      <c r="AY20" s="22"/>
    </row>
    <row r="21" spans="3:53">
      <c r="D21" s="4"/>
      <c r="S21" s="20"/>
      <c r="AE21" s="151"/>
    </row>
    <row r="22" spans="3:53">
      <c r="D22" s="4"/>
      <c r="S22" s="20"/>
      <c r="AE22" s="151"/>
    </row>
    <row r="23" spans="3:53">
      <c r="D23" s="4"/>
      <c r="AE23" s="151"/>
    </row>
    <row r="24" spans="3:53">
      <c r="AE24" s="151"/>
    </row>
    <row r="25" spans="3:53">
      <c r="AE25" s="151"/>
    </row>
    <row r="26" spans="3:53">
      <c r="AE26" s="151"/>
    </row>
    <row r="27" spans="3:53">
      <c r="AE27" s="151"/>
    </row>
    <row r="28" spans="3:53">
      <c r="AE28" s="151"/>
    </row>
    <row r="29" spans="3:53">
      <c r="AE29" s="151"/>
    </row>
    <row r="30" spans="3:53">
      <c r="AE30" s="151"/>
    </row>
    <row r="31" spans="3:53">
      <c r="AE31" s="151"/>
    </row>
    <row r="32" spans="3:53">
      <c r="AE32" s="151"/>
    </row>
    <row r="33" spans="31:31">
      <c r="AE33" s="151"/>
    </row>
    <row r="34" spans="31:31">
      <c r="AE34" s="151"/>
    </row>
    <row r="35" spans="31:31">
      <c r="AE35" s="151"/>
    </row>
    <row r="36" spans="31:31">
      <c r="AE36" s="151"/>
    </row>
    <row r="37" spans="31:31">
      <c r="AE37" s="151"/>
    </row>
    <row r="38" spans="31:31">
      <c r="AE38" s="151"/>
    </row>
    <row r="39" spans="31:31">
      <c r="AE39" s="151"/>
    </row>
    <row r="40" spans="31:31">
      <c r="AE40" s="151"/>
    </row>
    <row r="41" spans="31:31">
      <c r="AE41" s="151"/>
    </row>
    <row r="42" spans="31:31">
      <c r="AE42" s="151"/>
    </row>
    <row r="43" spans="31:31">
      <c r="AE43" s="151"/>
    </row>
    <row r="44" spans="31:31">
      <c r="AE44" s="151"/>
    </row>
    <row r="45" spans="31:31">
      <c r="AE45" s="151"/>
    </row>
    <row r="46" spans="31:31">
      <c r="AE46" s="151"/>
    </row>
    <row r="47" spans="31:31">
      <c r="AE47" s="151"/>
    </row>
    <row r="48" spans="31:31">
      <c r="AE48" s="151"/>
    </row>
    <row r="49" spans="31:31">
      <c r="AE49" s="151"/>
    </row>
    <row r="50" spans="31:31">
      <c r="AE50" s="151"/>
    </row>
    <row r="51" spans="31:31">
      <c r="AE51" s="151"/>
    </row>
    <row r="52" spans="31:31">
      <c r="AE52" s="151"/>
    </row>
    <row r="53" spans="31:31">
      <c r="AE53" s="151"/>
    </row>
    <row r="54" spans="31:31">
      <c r="AE54" s="151"/>
    </row>
    <row r="55" spans="31:31">
      <c r="AE55" s="151"/>
    </row>
    <row r="56" spans="31:31">
      <c r="AE56" s="151"/>
    </row>
    <row r="57" spans="31:31">
      <c r="AE57" s="151"/>
    </row>
    <row r="58" spans="31:31">
      <c r="AE58" s="151"/>
    </row>
    <row r="59" spans="31:31">
      <c r="AE59" s="151"/>
    </row>
    <row r="60" spans="31:31">
      <c r="AE60" s="151"/>
    </row>
    <row r="61" spans="31:31">
      <c r="AE61" s="151"/>
    </row>
    <row r="62" spans="31:31">
      <c r="AE62" s="151"/>
    </row>
    <row r="63" spans="31:31">
      <c r="AE63" s="151"/>
    </row>
    <row r="64" spans="31:31">
      <c r="AE64" s="151"/>
    </row>
    <row r="65" spans="31:31">
      <c r="AE65" s="151"/>
    </row>
    <row r="66" spans="31:31">
      <c r="AE66" s="151"/>
    </row>
    <row r="67" spans="31:31">
      <c r="AE67" s="151"/>
    </row>
    <row r="68" spans="31:31">
      <c r="AE68" s="151"/>
    </row>
    <row r="69" spans="31:31">
      <c r="AE69" s="151"/>
    </row>
    <row r="70" spans="31:31">
      <c r="AE70" s="151"/>
    </row>
    <row r="71" spans="31:31">
      <c r="AE71" s="151"/>
    </row>
    <row r="72" spans="31:31">
      <c r="AE72" s="151"/>
    </row>
    <row r="73" spans="31:31">
      <c r="AE73" s="151"/>
    </row>
    <row r="74" spans="31:31">
      <c r="AE74" s="151"/>
    </row>
    <row r="75" spans="31:31">
      <c r="AE75" s="151"/>
    </row>
    <row r="76" spans="31:31">
      <c r="AE76" s="151"/>
    </row>
    <row r="77" spans="31:31">
      <c r="AE77" s="151"/>
    </row>
    <row r="78" spans="31:31">
      <c r="AE78" s="151"/>
    </row>
    <row r="79" spans="31:31">
      <c r="AE79" s="151"/>
    </row>
    <row r="80" spans="31:31">
      <c r="AE80" s="151"/>
    </row>
    <row r="81" spans="31:31">
      <c r="AE81" s="151"/>
    </row>
    <row r="82" spans="31:31">
      <c r="AE82" s="151"/>
    </row>
    <row r="83" spans="31:31">
      <c r="AE83" s="151"/>
    </row>
    <row r="84" spans="31:31">
      <c r="AE84" s="151"/>
    </row>
    <row r="85" spans="31:31">
      <c r="AE85" s="151"/>
    </row>
    <row r="86" spans="31:31">
      <c r="AE86" s="151"/>
    </row>
    <row r="87" spans="31:31">
      <c r="AE87" s="151"/>
    </row>
    <row r="88" spans="31:31">
      <c r="AE88" s="151"/>
    </row>
    <row r="89" spans="31:31">
      <c r="AE89" s="151"/>
    </row>
    <row r="90" spans="31:31">
      <c r="AE90" s="151"/>
    </row>
    <row r="91" spans="31:31">
      <c r="AE91" s="151"/>
    </row>
    <row r="92" spans="31:31">
      <c r="AE92" s="151"/>
    </row>
    <row r="93" spans="31:31">
      <c r="AE93" s="151"/>
    </row>
    <row r="94" spans="31:31">
      <c r="AE94" s="151"/>
    </row>
    <row r="95" spans="31:31">
      <c r="AE95" s="151"/>
    </row>
    <row r="96" spans="31:31">
      <c r="AE96" s="151"/>
    </row>
    <row r="97" spans="31:31">
      <c r="AE97" s="151"/>
    </row>
    <row r="98" spans="31:31">
      <c r="AE98" s="151"/>
    </row>
    <row r="99" spans="31:31">
      <c r="AE99" s="151"/>
    </row>
    <row r="100" spans="31:31">
      <c r="AE100" s="151"/>
    </row>
    <row r="101" spans="31:31">
      <c r="AE101" s="151"/>
    </row>
    <row r="102" spans="31:31">
      <c r="AE102" s="151"/>
    </row>
    <row r="103" spans="31:31">
      <c r="AE103" s="151"/>
    </row>
    <row r="104" spans="31:31">
      <c r="AE104" s="151"/>
    </row>
    <row r="105" spans="31:31">
      <c r="AE105" s="151"/>
    </row>
    <row r="106" spans="31:31">
      <c r="AE106" s="151"/>
    </row>
    <row r="107" spans="31:31">
      <c r="AE107" s="151"/>
    </row>
    <row r="108" spans="31:31">
      <c r="AE108" s="151"/>
    </row>
    <row r="109" spans="31:31">
      <c r="AE109" s="151"/>
    </row>
    <row r="110" spans="31:31">
      <c r="AE110" s="151"/>
    </row>
    <row r="111" spans="31:31">
      <c r="AE111" s="151"/>
    </row>
    <row r="112" spans="31:31">
      <c r="AE112" s="151"/>
    </row>
    <row r="113" spans="31:31">
      <c r="AE113" s="151"/>
    </row>
    <row r="114" spans="31:31">
      <c r="AE114" s="151"/>
    </row>
    <row r="115" spans="31:31">
      <c r="AE115" s="151"/>
    </row>
    <row r="116" spans="31:31">
      <c r="AE116" s="151"/>
    </row>
    <row r="117" spans="31:31">
      <c r="AE117" s="151"/>
    </row>
    <row r="118" spans="31:31">
      <c r="AE118" s="151"/>
    </row>
    <row r="119" spans="31:31">
      <c r="AE119" s="151"/>
    </row>
    <row r="120" spans="31:31">
      <c r="AE120" s="151"/>
    </row>
    <row r="121" spans="31:31">
      <c r="AE121" s="151"/>
    </row>
    <row r="122" spans="31:31">
      <c r="AE122" s="151"/>
    </row>
    <row r="123" spans="31:31">
      <c r="AE123" s="151"/>
    </row>
    <row r="124" spans="31:31">
      <c r="AE124" s="151"/>
    </row>
    <row r="125" spans="31:31">
      <c r="AE125" s="151"/>
    </row>
    <row r="126" spans="31:31">
      <c r="AE126" s="151"/>
    </row>
    <row r="127" spans="31:31">
      <c r="AE127" s="151"/>
    </row>
    <row r="128" spans="31:31">
      <c r="AE128" s="151"/>
    </row>
    <row r="129" spans="31:31">
      <c r="AE129" s="151"/>
    </row>
    <row r="130" spans="31:31">
      <c r="AE130" s="151"/>
    </row>
    <row r="131" spans="31:31">
      <c r="AE131" s="151"/>
    </row>
    <row r="132" spans="31:31">
      <c r="AE132" s="151"/>
    </row>
    <row r="133" spans="31:31">
      <c r="AE133" s="151"/>
    </row>
    <row r="134" spans="31:31">
      <c r="AE134" s="151"/>
    </row>
    <row r="135" spans="31:31">
      <c r="AE135" s="151"/>
    </row>
    <row r="136" spans="31:31">
      <c r="AE136" s="151"/>
    </row>
    <row r="137" spans="31:31">
      <c r="AE137" s="151"/>
    </row>
    <row r="138" spans="31:31">
      <c r="AE138" s="151"/>
    </row>
    <row r="139" spans="31:31">
      <c r="AE139" s="151"/>
    </row>
    <row r="140" spans="31:31">
      <c r="AE140" s="151"/>
    </row>
    <row r="141" spans="31:31">
      <c r="AE141" s="151"/>
    </row>
    <row r="142" spans="31:31">
      <c r="AE142" s="151"/>
    </row>
    <row r="143" spans="31:31">
      <c r="AE143" s="151"/>
    </row>
    <row r="144" spans="31:31">
      <c r="AE144" s="151"/>
    </row>
    <row r="145" spans="31:31">
      <c r="AE145" s="151"/>
    </row>
    <row r="146" spans="31:31">
      <c r="AE146" s="151"/>
    </row>
    <row r="147" spans="31:31">
      <c r="AE147" s="151"/>
    </row>
    <row r="148" spans="31:31">
      <c r="AE148" s="151"/>
    </row>
    <row r="149" spans="31:31">
      <c r="AE149" s="151"/>
    </row>
    <row r="150" spans="31:31">
      <c r="AE150" s="151"/>
    </row>
    <row r="151" spans="31:31">
      <c r="AE151" s="151"/>
    </row>
    <row r="152" spans="31:31">
      <c r="AE152" s="151"/>
    </row>
    <row r="153" spans="31:31">
      <c r="AE153" s="151"/>
    </row>
    <row r="154" spans="31:31">
      <c r="AE154" s="151"/>
    </row>
    <row r="155" spans="31:31">
      <c r="AE155" s="151"/>
    </row>
    <row r="156" spans="31:31">
      <c r="AE156" s="151"/>
    </row>
    <row r="157" spans="31:31">
      <c r="AE157" s="151"/>
    </row>
    <row r="158" spans="31:31">
      <c r="AE158" s="151"/>
    </row>
    <row r="159" spans="31:31">
      <c r="AE159" s="151"/>
    </row>
    <row r="160" spans="31:31">
      <c r="AE160" s="151"/>
    </row>
    <row r="161" spans="31:31">
      <c r="AE161" s="151"/>
    </row>
    <row r="162" spans="31:31">
      <c r="AE162" s="151"/>
    </row>
    <row r="163" spans="31:31">
      <c r="AE163" s="151"/>
    </row>
    <row r="164" spans="31:31">
      <c r="AE164" s="151"/>
    </row>
    <row r="165" spans="31:31">
      <c r="AE165" s="151"/>
    </row>
    <row r="166" spans="31:31">
      <c r="AE166" s="151"/>
    </row>
    <row r="167" spans="31:31">
      <c r="AE167" s="151"/>
    </row>
    <row r="168" spans="31:31">
      <c r="AE168" s="151"/>
    </row>
    <row r="169" spans="31:31">
      <c r="AE169" s="151"/>
    </row>
    <row r="170" spans="31:31">
      <c r="AE170" s="151"/>
    </row>
    <row r="171" spans="31:31">
      <c r="AE171" s="151"/>
    </row>
    <row r="172" spans="31:31">
      <c r="AE172" s="151"/>
    </row>
    <row r="173" spans="31:31">
      <c r="AE173" s="151"/>
    </row>
    <row r="174" spans="31:31">
      <c r="AE174" s="151"/>
    </row>
    <row r="175" spans="31:31">
      <c r="AE175" s="151"/>
    </row>
    <row r="176" spans="31:31">
      <c r="AE176" s="151"/>
    </row>
    <row r="177" spans="31:31">
      <c r="AE177" s="151"/>
    </row>
    <row r="178" spans="31:31">
      <c r="AE178" s="151"/>
    </row>
    <row r="179" spans="31:31">
      <c r="AE179" s="151"/>
    </row>
    <row r="180" spans="31:31">
      <c r="AE180" s="151"/>
    </row>
    <row r="181" spans="31:31">
      <c r="AE181" s="151"/>
    </row>
    <row r="182" spans="31:31">
      <c r="AE182" s="151"/>
    </row>
    <row r="183" spans="31:31">
      <c r="AE183" s="151"/>
    </row>
    <row r="184" spans="31:31">
      <c r="AE184" s="151"/>
    </row>
    <row r="185" spans="31:31">
      <c r="AE185" s="151"/>
    </row>
    <row r="186" spans="31:31">
      <c r="AE186" s="151"/>
    </row>
    <row r="187" spans="31:31">
      <c r="AE187" s="151"/>
    </row>
    <row r="188" spans="31:31">
      <c r="AE188" s="151"/>
    </row>
    <row r="189" spans="31:31">
      <c r="AE189" s="151"/>
    </row>
    <row r="190" spans="31:31">
      <c r="AE190" s="151"/>
    </row>
    <row r="191" spans="31:31">
      <c r="AE191" s="151"/>
    </row>
    <row r="192" spans="31:31">
      <c r="AE192" s="151"/>
    </row>
    <row r="193" spans="31:31">
      <c r="AE193" s="151"/>
    </row>
    <row r="194" spans="31:31">
      <c r="AE194" s="151"/>
    </row>
    <row r="195" spans="31:31">
      <c r="AE195" s="151"/>
    </row>
    <row r="196" spans="31:31">
      <c r="AE196" s="151"/>
    </row>
    <row r="197" spans="31:31">
      <c r="AE197" s="151"/>
    </row>
    <row r="198" spans="31:31">
      <c r="AE198" s="151"/>
    </row>
    <row r="199" spans="31:31">
      <c r="AE199" s="151"/>
    </row>
    <row r="200" spans="31:31">
      <c r="AE200" s="151"/>
    </row>
    <row r="201" spans="31:31">
      <c r="AE201" s="151"/>
    </row>
    <row r="202" spans="31:31">
      <c r="AE202" s="151"/>
    </row>
    <row r="203" spans="31:31">
      <c r="AE203" s="151"/>
    </row>
    <row r="204" spans="31:31">
      <c r="AE204" s="151"/>
    </row>
    <row r="205" spans="31:31">
      <c r="AE205" s="151"/>
    </row>
    <row r="206" spans="31:31">
      <c r="AE206" s="151"/>
    </row>
    <row r="207" spans="31:31">
      <c r="AE207" s="151"/>
    </row>
    <row r="208" spans="31:31">
      <c r="AE208" s="151"/>
    </row>
    <row r="209" spans="31:31">
      <c r="AE209" s="151"/>
    </row>
    <row r="210" spans="31:31">
      <c r="AE210" s="151"/>
    </row>
    <row r="211" spans="31:31">
      <c r="AE211" s="151"/>
    </row>
    <row r="212" spans="31:31">
      <c r="AE212" s="151"/>
    </row>
    <row r="213" spans="31:31">
      <c r="AE213" s="151"/>
    </row>
    <row r="214" spans="31:31">
      <c r="AE214" s="151"/>
    </row>
    <row r="215" spans="31:31">
      <c r="AE215" s="151"/>
    </row>
    <row r="216" spans="31:31">
      <c r="AE216" s="151"/>
    </row>
    <row r="217" spans="31:31">
      <c r="AE217" s="151"/>
    </row>
    <row r="218" spans="31:31">
      <c r="AE218" s="151"/>
    </row>
    <row r="219" spans="31:31">
      <c r="AE219" s="151"/>
    </row>
    <row r="220" spans="31:31">
      <c r="AE220" s="151"/>
    </row>
    <row r="221" spans="31:31">
      <c r="AE221" s="151"/>
    </row>
    <row r="222" spans="31:31">
      <c r="AE222" s="151"/>
    </row>
    <row r="223" spans="31:31">
      <c r="AE223" s="151"/>
    </row>
    <row r="224" spans="31:31">
      <c r="AE224" s="151"/>
    </row>
    <row r="225" spans="31:31">
      <c r="AE225" s="151"/>
    </row>
    <row r="226" spans="31:31">
      <c r="AE226" s="151"/>
    </row>
    <row r="227" spans="31:31">
      <c r="AE227" s="151"/>
    </row>
    <row r="228" spans="31:31">
      <c r="AE228" s="151"/>
    </row>
    <row r="229" spans="31:31">
      <c r="AE229" s="151"/>
    </row>
    <row r="230" spans="31:31">
      <c r="AE230" s="151"/>
    </row>
    <row r="231" spans="31:31">
      <c r="AE231" s="151"/>
    </row>
    <row r="232" spans="31:31">
      <c r="AE232" s="151"/>
    </row>
    <row r="233" spans="31:31">
      <c r="AE233" s="151"/>
    </row>
    <row r="234" spans="31:31">
      <c r="AE234" s="151"/>
    </row>
    <row r="235" spans="31:31">
      <c r="AE235" s="151"/>
    </row>
    <row r="236" spans="31:31">
      <c r="AE236" s="151"/>
    </row>
    <row r="237" spans="31:31">
      <c r="AE237" s="151"/>
    </row>
    <row r="238" spans="31:31">
      <c r="AE238" s="151"/>
    </row>
    <row r="239" spans="31:31">
      <c r="AE239" s="151"/>
    </row>
    <row r="240" spans="31:31">
      <c r="AE240" s="151"/>
    </row>
    <row r="241" spans="31:31">
      <c r="AE241" s="151"/>
    </row>
    <row r="242" spans="31:31">
      <c r="AE242" s="151"/>
    </row>
    <row r="243" spans="31:31">
      <c r="AE243" s="151"/>
    </row>
    <row r="244" spans="31:31">
      <c r="AE244" s="151"/>
    </row>
    <row r="245" spans="31:31">
      <c r="AE245" s="151"/>
    </row>
    <row r="246" spans="31:31">
      <c r="AE246" s="151"/>
    </row>
    <row r="247" spans="31:31">
      <c r="AE247" s="151"/>
    </row>
    <row r="248" spans="31:31">
      <c r="AE248" s="151"/>
    </row>
    <row r="249" spans="31:31">
      <c r="AE249" s="151"/>
    </row>
    <row r="250" spans="31:31">
      <c r="AE250" s="151"/>
    </row>
    <row r="251" spans="31:31">
      <c r="AE251" s="151"/>
    </row>
    <row r="252" spans="31:31">
      <c r="AE252" s="151"/>
    </row>
    <row r="253" spans="31:31">
      <c r="AE253" s="151"/>
    </row>
    <row r="254" spans="31:31">
      <c r="AE254" s="151"/>
    </row>
    <row r="255" spans="31:31">
      <c r="AE255" s="151"/>
    </row>
    <row r="256" spans="31:31">
      <c r="AE256" s="151"/>
    </row>
    <row r="257" spans="31:31">
      <c r="AE257" s="151"/>
    </row>
    <row r="258" spans="31:31">
      <c r="AE258" s="151"/>
    </row>
    <row r="259" spans="31:31">
      <c r="AE259" s="151"/>
    </row>
    <row r="260" spans="31:31">
      <c r="AE260" s="151"/>
    </row>
    <row r="261" spans="31:31">
      <c r="AE261" s="151"/>
    </row>
    <row r="262" spans="31:31">
      <c r="AE262" s="151"/>
    </row>
    <row r="263" spans="31:31">
      <c r="AE263" s="151"/>
    </row>
    <row r="264" spans="31:31">
      <c r="AE264" s="151"/>
    </row>
    <row r="265" spans="31:31">
      <c r="AE265" s="151"/>
    </row>
    <row r="266" spans="31:31">
      <c r="AE266" s="151"/>
    </row>
    <row r="267" spans="31:31">
      <c r="AE267" s="151"/>
    </row>
    <row r="268" spans="31:31">
      <c r="AE268" s="151"/>
    </row>
    <row r="269" spans="31:31">
      <c r="AE269" s="151"/>
    </row>
    <row r="270" spans="31:31">
      <c r="AE270" s="151"/>
    </row>
    <row r="271" spans="31:31">
      <c r="AE271" s="151"/>
    </row>
    <row r="272" spans="31:31">
      <c r="AE272" s="151"/>
    </row>
    <row r="273" spans="31:31">
      <c r="AE273" s="151"/>
    </row>
    <row r="274" spans="31:31">
      <c r="AE274" s="151"/>
    </row>
    <row r="275" spans="31:31">
      <c r="AE275" s="151"/>
    </row>
    <row r="276" spans="31:31">
      <c r="AE276" s="151"/>
    </row>
    <row r="277" spans="31:31">
      <c r="AE277" s="151"/>
    </row>
    <row r="278" spans="31:31">
      <c r="AE278" s="151"/>
    </row>
    <row r="279" spans="31:31">
      <c r="AE279" s="151"/>
    </row>
    <row r="280" spans="31:31">
      <c r="AE280" s="151"/>
    </row>
    <row r="281" spans="31:31">
      <c r="AE281" s="151"/>
    </row>
    <row r="282" spans="31:31">
      <c r="AE282" s="151"/>
    </row>
    <row r="283" spans="31:31">
      <c r="AE283" s="151"/>
    </row>
    <row r="284" spans="31:31">
      <c r="AE284" s="151"/>
    </row>
    <row r="285" spans="31:31">
      <c r="AE285" s="151"/>
    </row>
    <row r="286" spans="31:31">
      <c r="AE286" s="151"/>
    </row>
    <row r="287" spans="31:31">
      <c r="AE287" s="151"/>
    </row>
    <row r="288" spans="31:31">
      <c r="AE288" s="151"/>
    </row>
    <row r="289" spans="31:31">
      <c r="AE289" s="151"/>
    </row>
    <row r="290" spans="31:31">
      <c r="AE290" s="151"/>
    </row>
    <row r="291" spans="31:31">
      <c r="AE291" s="151"/>
    </row>
    <row r="292" spans="31:31">
      <c r="AE292" s="151"/>
    </row>
    <row r="293" spans="31:31">
      <c r="AE293" s="151"/>
    </row>
    <row r="294" spans="31:31">
      <c r="AE294" s="151"/>
    </row>
    <row r="295" spans="31:31">
      <c r="AE295" s="151"/>
    </row>
    <row r="296" spans="31:31">
      <c r="AE296" s="151"/>
    </row>
    <row r="297" spans="31:31">
      <c r="AE297" s="151"/>
    </row>
    <row r="298" spans="31:31">
      <c r="AE298" s="151"/>
    </row>
    <row r="299" spans="31:31">
      <c r="AE299" s="151"/>
    </row>
    <row r="300" spans="31:31">
      <c r="AE300" s="151"/>
    </row>
    <row r="301" spans="31:31">
      <c r="AE301" s="151"/>
    </row>
    <row r="302" spans="31:31">
      <c r="AE302" s="151"/>
    </row>
    <row r="303" spans="31:31">
      <c r="AE303" s="151"/>
    </row>
    <row r="304" spans="31:31">
      <c r="AE304" s="151"/>
    </row>
    <row r="305" spans="31:31">
      <c r="AE305" s="151"/>
    </row>
    <row r="306" spans="31:31">
      <c r="AE306" s="151"/>
    </row>
    <row r="307" spans="31:31">
      <c r="AE307" s="151"/>
    </row>
    <row r="308" spans="31:31">
      <c r="AE308" s="151"/>
    </row>
    <row r="309" spans="31:31">
      <c r="AE309" s="151"/>
    </row>
    <row r="310" spans="31:31">
      <c r="AE310" s="151"/>
    </row>
    <row r="311" spans="31:31">
      <c r="AE311" s="151"/>
    </row>
    <row r="312" spans="31:31">
      <c r="AE312" s="151"/>
    </row>
    <row r="313" spans="31:31">
      <c r="AE313" s="151"/>
    </row>
    <row r="314" spans="31:31">
      <c r="AE314" s="151"/>
    </row>
    <row r="315" spans="31:31">
      <c r="AE315" s="151"/>
    </row>
    <row r="316" spans="31:31">
      <c r="AE316" s="151"/>
    </row>
    <row r="317" spans="31:31">
      <c r="AE317" s="151"/>
    </row>
    <row r="318" spans="31:31">
      <c r="AE318" s="151"/>
    </row>
    <row r="319" spans="31:31">
      <c r="AE319" s="151"/>
    </row>
    <row r="320" spans="31:31">
      <c r="AE320" s="151"/>
    </row>
    <row r="321" spans="31:31">
      <c r="AE321" s="151"/>
    </row>
    <row r="322" spans="31:31">
      <c r="AE322" s="151"/>
    </row>
    <row r="323" spans="31:31">
      <c r="AE323" s="151"/>
    </row>
    <row r="324" spans="31:31">
      <c r="AE324" s="151"/>
    </row>
    <row r="325" spans="31:31">
      <c r="AE325" s="151"/>
    </row>
    <row r="326" spans="31:31">
      <c r="AE326" s="151"/>
    </row>
    <row r="327" spans="31:31">
      <c r="AE327" s="151"/>
    </row>
    <row r="328" spans="31:31">
      <c r="AE328" s="151"/>
    </row>
    <row r="329" spans="31:31">
      <c r="AE329" s="151"/>
    </row>
    <row r="330" spans="31:31">
      <c r="AE330" s="151"/>
    </row>
    <row r="331" spans="31:31">
      <c r="AE331" s="151"/>
    </row>
    <row r="332" spans="31:31">
      <c r="AE332" s="151"/>
    </row>
    <row r="333" spans="31:31">
      <c r="AE333" s="151"/>
    </row>
    <row r="334" spans="31:31">
      <c r="AE334" s="151"/>
    </row>
    <row r="335" spans="31:31">
      <c r="AE335" s="151"/>
    </row>
    <row r="336" spans="31:31">
      <c r="AE336" s="151"/>
    </row>
    <row r="337" spans="31:31">
      <c r="AE337" s="151"/>
    </row>
    <row r="338" spans="31:31">
      <c r="AE338" s="151"/>
    </row>
    <row r="339" spans="31:31">
      <c r="AE339" s="151"/>
    </row>
    <row r="340" spans="31:31">
      <c r="AE340" s="151"/>
    </row>
    <row r="341" spans="31:31">
      <c r="AE341" s="151"/>
    </row>
    <row r="342" spans="31:31">
      <c r="AE342" s="151"/>
    </row>
    <row r="343" spans="31:31">
      <c r="AE343" s="151"/>
    </row>
    <row r="344" spans="31:31">
      <c r="AE344" s="151"/>
    </row>
    <row r="345" spans="31:31">
      <c r="AE345" s="151"/>
    </row>
    <row r="346" spans="31:31">
      <c r="AE346" s="151"/>
    </row>
    <row r="347" spans="31:31">
      <c r="AE347" s="151"/>
    </row>
    <row r="348" spans="31:31">
      <c r="AE348" s="151"/>
    </row>
    <row r="349" spans="31:31">
      <c r="AE349" s="151"/>
    </row>
    <row r="350" spans="31:31">
      <c r="AE350" s="151"/>
    </row>
    <row r="351" spans="31:31">
      <c r="AE351" s="151"/>
    </row>
    <row r="352" spans="31:31">
      <c r="AE352" s="151"/>
    </row>
    <row r="353" spans="31:31">
      <c r="AE353" s="151"/>
    </row>
    <row r="354" spans="31:31">
      <c r="AE354" s="151"/>
    </row>
    <row r="355" spans="31:31">
      <c r="AE355" s="151"/>
    </row>
    <row r="356" spans="31:31">
      <c r="AE356" s="151"/>
    </row>
    <row r="357" spans="31:31">
      <c r="AE357" s="151"/>
    </row>
    <row r="358" spans="31:31">
      <c r="AE358" s="151"/>
    </row>
    <row r="359" spans="31:31">
      <c r="AE359" s="151"/>
    </row>
    <row r="360" spans="31:31">
      <c r="AE360" s="151"/>
    </row>
    <row r="361" spans="31:31">
      <c r="AE361" s="151"/>
    </row>
    <row r="362" spans="31:31">
      <c r="AE362" s="151"/>
    </row>
    <row r="363" spans="31:31">
      <c r="AE363" s="151"/>
    </row>
    <row r="364" spans="31:31">
      <c r="AE364" s="151"/>
    </row>
    <row r="365" spans="31:31">
      <c r="AE365" s="151"/>
    </row>
    <row r="366" spans="31:31">
      <c r="AE366" s="151"/>
    </row>
    <row r="367" spans="31:31">
      <c r="AE367" s="151"/>
    </row>
    <row r="368" spans="31:31">
      <c r="AE368" s="151"/>
    </row>
    <row r="369" spans="31:31">
      <c r="AE369" s="151"/>
    </row>
    <row r="370" spans="31:31">
      <c r="AE370" s="151"/>
    </row>
    <row r="371" spans="31:31">
      <c r="AE371" s="151"/>
    </row>
    <row r="372" spans="31:31">
      <c r="AE372" s="151"/>
    </row>
    <row r="373" spans="31:31">
      <c r="AE373" s="151"/>
    </row>
    <row r="374" spans="31:31">
      <c r="AE374" s="151"/>
    </row>
    <row r="375" spans="31:31">
      <c r="AE375" s="151"/>
    </row>
    <row r="376" spans="31:31">
      <c r="AE376" s="151"/>
    </row>
    <row r="377" spans="31:31">
      <c r="AE377" s="151"/>
    </row>
    <row r="378" spans="31:31">
      <c r="AE378" s="151"/>
    </row>
    <row r="379" spans="31:31">
      <c r="AE379" s="151"/>
    </row>
    <row r="380" spans="31:31">
      <c r="AE380" s="151"/>
    </row>
    <row r="381" spans="31:31">
      <c r="AE381" s="151"/>
    </row>
    <row r="382" spans="31:31">
      <c r="AE382" s="151"/>
    </row>
    <row r="383" spans="31:31">
      <c r="AE383" s="151"/>
    </row>
    <row r="384" spans="31:31">
      <c r="AE384" s="151"/>
    </row>
    <row r="385" spans="31:31">
      <c r="AE385" s="151"/>
    </row>
    <row r="386" spans="31:31">
      <c r="AE386" s="151"/>
    </row>
    <row r="387" spans="31:31">
      <c r="AE387" s="151"/>
    </row>
    <row r="388" spans="31:31">
      <c r="AE388" s="151"/>
    </row>
    <row r="389" spans="31:31">
      <c r="AE389" s="151"/>
    </row>
    <row r="390" spans="31:31">
      <c r="AE390" s="151"/>
    </row>
    <row r="391" spans="31:31">
      <c r="AE391" s="151"/>
    </row>
    <row r="392" spans="31:31">
      <c r="AE392" s="151"/>
    </row>
    <row r="393" spans="31:31">
      <c r="AE393" s="151"/>
    </row>
    <row r="394" spans="31:31">
      <c r="AE394" s="151"/>
    </row>
    <row r="395" spans="31:31">
      <c r="AE395" s="151"/>
    </row>
    <row r="396" spans="31:31">
      <c r="AE396" s="151"/>
    </row>
    <row r="397" spans="31:31">
      <c r="AE397" s="151"/>
    </row>
    <row r="398" spans="31:31">
      <c r="AE398" s="151"/>
    </row>
    <row r="399" spans="31:31">
      <c r="AE399" s="151"/>
    </row>
    <row r="400" spans="31:31">
      <c r="AE400" s="151"/>
    </row>
    <row r="401" spans="31:31">
      <c r="AE401" s="151"/>
    </row>
    <row r="402" spans="31:31">
      <c r="AE402" s="151"/>
    </row>
    <row r="403" spans="31:31">
      <c r="AE403" s="151"/>
    </row>
    <row r="404" spans="31:31">
      <c r="AE404" s="151"/>
    </row>
    <row r="405" spans="31:31">
      <c r="AE405" s="151"/>
    </row>
    <row r="406" spans="31:31">
      <c r="AE406" s="151"/>
    </row>
    <row r="407" spans="31:31">
      <c r="AE407" s="151"/>
    </row>
    <row r="408" spans="31:31">
      <c r="AE408" s="151"/>
    </row>
    <row r="409" spans="31:31">
      <c r="AE409" s="151"/>
    </row>
    <row r="410" spans="31:31">
      <c r="AE410" s="151"/>
    </row>
    <row r="411" spans="31:31">
      <c r="AE411" s="151"/>
    </row>
    <row r="412" spans="31:31">
      <c r="AE412" s="151"/>
    </row>
    <row r="413" spans="31:31">
      <c r="AE413" s="151"/>
    </row>
    <row r="414" spans="31:31">
      <c r="AE414" s="151"/>
    </row>
    <row r="415" spans="31:31">
      <c r="AE415" s="151"/>
    </row>
    <row r="416" spans="31:31">
      <c r="AE416" s="151"/>
    </row>
    <row r="417" spans="31:31">
      <c r="AE417" s="151"/>
    </row>
    <row r="418" spans="31:31">
      <c r="AE418" s="151"/>
    </row>
    <row r="419" spans="31:31">
      <c r="AE419" s="151"/>
    </row>
    <row r="420" spans="31:31">
      <c r="AE420" s="151"/>
    </row>
    <row r="421" spans="31:31">
      <c r="AE421" s="151"/>
    </row>
    <row r="422" spans="31:31">
      <c r="AE422" s="151"/>
    </row>
    <row r="423" spans="31:31">
      <c r="AE423" s="151"/>
    </row>
    <row r="424" spans="31:31">
      <c r="AE424" s="151"/>
    </row>
    <row r="425" spans="31:31">
      <c r="AE425" s="151"/>
    </row>
    <row r="426" spans="31:31">
      <c r="AE426" s="151"/>
    </row>
    <row r="427" spans="31:31">
      <c r="AE427" s="151"/>
    </row>
    <row r="428" spans="31:31">
      <c r="AE428" s="151"/>
    </row>
    <row r="429" spans="31:31">
      <c r="AE429" s="151"/>
    </row>
    <row r="430" spans="31:31">
      <c r="AE430" s="151"/>
    </row>
    <row r="431" spans="31:31">
      <c r="AE431" s="151"/>
    </row>
    <row r="432" spans="31:31">
      <c r="AE432" s="151"/>
    </row>
    <row r="433" spans="31:31">
      <c r="AE433" s="151"/>
    </row>
    <row r="434" spans="31:31">
      <c r="AE434" s="151"/>
    </row>
    <row r="435" spans="31:31">
      <c r="AE435" s="151"/>
    </row>
    <row r="436" spans="31:31">
      <c r="AE436" s="151"/>
    </row>
    <row r="437" spans="31:31">
      <c r="AE437" s="151"/>
    </row>
    <row r="438" spans="31:31">
      <c r="AE438" s="151"/>
    </row>
    <row r="439" spans="31:31">
      <c r="AE439" s="151"/>
    </row>
    <row r="440" spans="31:31">
      <c r="AE440" s="151"/>
    </row>
    <row r="441" spans="31:31">
      <c r="AE441" s="151"/>
    </row>
    <row r="442" spans="31:31">
      <c r="AE442" s="151"/>
    </row>
    <row r="443" spans="31:31">
      <c r="AE443" s="151"/>
    </row>
    <row r="444" spans="31:31">
      <c r="AE444" s="151"/>
    </row>
    <row r="445" spans="31:31">
      <c r="AE445" s="151"/>
    </row>
    <row r="446" spans="31:31">
      <c r="AE446" s="151"/>
    </row>
    <row r="447" spans="31:31">
      <c r="AE447" s="151"/>
    </row>
    <row r="448" spans="31:31">
      <c r="AE448" s="151"/>
    </row>
    <row r="449" spans="31:31">
      <c r="AE449" s="151"/>
    </row>
    <row r="450" spans="31:31">
      <c r="AE450" s="151"/>
    </row>
    <row r="451" spans="31:31">
      <c r="AE451" s="151"/>
    </row>
    <row r="452" spans="31:31">
      <c r="AE452" s="151"/>
    </row>
    <row r="453" spans="31:31">
      <c r="AE453" s="151"/>
    </row>
    <row r="454" spans="31:31">
      <c r="AE454" s="151"/>
    </row>
    <row r="455" spans="31:31">
      <c r="AE455" s="151"/>
    </row>
    <row r="456" spans="31:31">
      <c r="AE456" s="151"/>
    </row>
    <row r="457" spans="31:31">
      <c r="AE457" s="151"/>
    </row>
    <row r="458" spans="31:31">
      <c r="AE458" s="151"/>
    </row>
    <row r="459" spans="31:31">
      <c r="AE459" s="151"/>
    </row>
    <row r="460" spans="31:31">
      <c r="AE460" s="151"/>
    </row>
    <row r="461" spans="31:31">
      <c r="AE461" s="151"/>
    </row>
    <row r="462" spans="31:31">
      <c r="AE462" s="151"/>
    </row>
    <row r="463" spans="31:31">
      <c r="AE463" s="151"/>
    </row>
    <row r="464" spans="31:31">
      <c r="AE464" s="151"/>
    </row>
    <row r="465" spans="31:31">
      <c r="AE465" s="151"/>
    </row>
    <row r="466" spans="31:31">
      <c r="AE466" s="151"/>
    </row>
    <row r="467" spans="31:31">
      <c r="AE467" s="151"/>
    </row>
    <row r="468" spans="31:31">
      <c r="AE468" s="151"/>
    </row>
    <row r="469" spans="31:31">
      <c r="AE469" s="151"/>
    </row>
    <row r="470" spans="31:31">
      <c r="AE470" s="151"/>
    </row>
    <row r="471" spans="31:31">
      <c r="AE471" s="151"/>
    </row>
    <row r="472" spans="31:31">
      <c r="AE472" s="151"/>
    </row>
    <row r="473" spans="31:31">
      <c r="AE473" s="151"/>
    </row>
    <row r="474" spans="31:31">
      <c r="AE474" s="151"/>
    </row>
    <row r="475" spans="31:31">
      <c r="AE475" s="151"/>
    </row>
    <row r="476" spans="31:31">
      <c r="AE476" s="151"/>
    </row>
    <row r="477" spans="31:31">
      <c r="AE477" s="151"/>
    </row>
    <row r="478" spans="31:31">
      <c r="AE478" s="151"/>
    </row>
    <row r="479" spans="31:31">
      <c r="AE479" s="151"/>
    </row>
    <row r="480" spans="31:31">
      <c r="AE480" s="151"/>
    </row>
    <row r="481" spans="31:31">
      <c r="AE481" s="151"/>
    </row>
    <row r="482" spans="31:31">
      <c r="AE482" s="151"/>
    </row>
    <row r="483" spans="31:31">
      <c r="AE483" s="151"/>
    </row>
    <row r="484" spans="31:31">
      <c r="AE484" s="151"/>
    </row>
    <row r="485" spans="31:31">
      <c r="AE485" s="151"/>
    </row>
    <row r="486" spans="31:31">
      <c r="AE486" s="151"/>
    </row>
    <row r="487" spans="31:31">
      <c r="AE487" s="151"/>
    </row>
    <row r="488" spans="31:31">
      <c r="AE488" s="151"/>
    </row>
    <row r="489" spans="31:31">
      <c r="AE489" s="151"/>
    </row>
    <row r="490" spans="31:31">
      <c r="AE490" s="151"/>
    </row>
    <row r="491" spans="31:31">
      <c r="AE491" s="151"/>
    </row>
    <row r="492" spans="31:31">
      <c r="AE492" s="151"/>
    </row>
    <row r="493" spans="31:31">
      <c r="AE493" s="151"/>
    </row>
    <row r="494" spans="31:31">
      <c r="AE494" s="151"/>
    </row>
    <row r="495" spans="31:31">
      <c r="AE495" s="151"/>
    </row>
    <row r="496" spans="31:31">
      <c r="AE496" s="151"/>
    </row>
    <row r="497" spans="31:31">
      <c r="AE497" s="151"/>
    </row>
    <row r="498" spans="31:31">
      <c r="AE498" s="151"/>
    </row>
    <row r="499" spans="31:31">
      <c r="AE499" s="151"/>
    </row>
    <row r="500" spans="31:31">
      <c r="AE500" s="151"/>
    </row>
    <row r="501" spans="31:31">
      <c r="AE501" s="151"/>
    </row>
    <row r="502" spans="31:31">
      <c r="AE502" s="151"/>
    </row>
    <row r="503" spans="31:31">
      <c r="AE503" s="151"/>
    </row>
    <row r="504" spans="31:31">
      <c r="AE504" s="151"/>
    </row>
    <row r="505" spans="31:31">
      <c r="AE505" s="151"/>
    </row>
    <row r="506" spans="31:31">
      <c r="AE506" s="151"/>
    </row>
    <row r="507" spans="31:31">
      <c r="AE507" s="151"/>
    </row>
    <row r="508" spans="31:31">
      <c r="AE508" s="151"/>
    </row>
    <row r="509" spans="31:31">
      <c r="AE509" s="151"/>
    </row>
    <row r="510" spans="31:31">
      <c r="AE510" s="151"/>
    </row>
    <row r="511" spans="31:31">
      <c r="AE511" s="151"/>
    </row>
    <row r="512" spans="31:31">
      <c r="AE512" s="151"/>
    </row>
    <row r="513" spans="31:31">
      <c r="AE513" s="151"/>
    </row>
    <row r="514" spans="31:31">
      <c r="AE514" s="151"/>
    </row>
    <row r="515" spans="31:31">
      <c r="AE515" s="151"/>
    </row>
    <row r="516" spans="31:31">
      <c r="AE516" s="151"/>
    </row>
    <row r="517" spans="31:31">
      <c r="AE517" s="151"/>
    </row>
    <row r="518" spans="31:31">
      <c r="AE518" s="151"/>
    </row>
    <row r="519" spans="31:31">
      <c r="AE519" s="151"/>
    </row>
    <row r="520" spans="31:31">
      <c r="AE520" s="151"/>
    </row>
    <row r="521" spans="31:31">
      <c r="AE521" s="151"/>
    </row>
    <row r="522" spans="31:31">
      <c r="AE522" s="151"/>
    </row>
    <row r="523" spans="31:31">
      <c r="AE523" s="151"/>
    </row>
    <row r="524" spans="31:31">
      <c r="AE524" s="151"/>
    </row>
    <row r="525" spans="31:31">
      <c r="AE525" s="151"/>
    </row>
    <row r="526" spans="31:31">
      <c r="AE526" s="151"/>
    </row>
    <row r="527" spans="31:31">
      <c r="AE527" s="151"/>
    </row>
    <row r="528" spans="31:31">
      <c r="AE528" s="151"/>
    </row>
    <row r="529" spans="31:31">
      <c r="AE529" s="151"/>
    </row>
    <row r="530" spans="31:31">
      <c r="AE530" s="151"/>
    </row>
    <row r="531" spans="31:31">
      <c r="AE531" s="151"/>
    </row>
    <row r="532" spans="31:31">
      <c r="AE532" s="151"/>
    </row>
    <row r="533" spans="31:31">
      <c r="AE533" s="151"/>
    </row>
    <row r="534" spans="31:31">
      <c r="AE534" s="151"/>
    </row>
    <row r="535" spans="31:31">
      <c r="AE535" s="151"/>
    </row>
    <row r="536" spans="31:31">
      <c r="AE536" s="151"/>
    </row>
    <row r="537" spans="31:31">
      <c r="AE537" s="151"/>
    </row>
    <row r="538" spans="31:31">
      <c r="AE538" s="151"/>
    </row>
    <row r="539" spans="31:31">
      <c r="AE539" s="151"/>
    </row>
    <row r="540" spans="31:31">
      <c r="AE540" s="151"/>
    </row>
    <row r="541" spans="31:31">
      <c r="AE541" s="151"/>
    </row>
    <row r="542" spans="31:31">
      <c r="AE542" s="151"/>
    </row>
    <row r="543" spans="31:31">
      <c r="AE543" s="151"/>
    </row>
    <row r="544" spans="31:31">
      <c r="AE544" s="151"/>
    </row>
    <row r="545" spans="31:31">
      <c r="AE545" s="151"/>
    </row>
    <row r="546" spans="31:31">
      <c r="AE546" s="151"/>
    </row>
    <row r="547" spans="31:31">
      <c r="AE547" s="151"/>
    </row>
    <row r="548" spans="31:31">
      <c r="AE548" s="151"/>
    </row>
    <row r="549" spans="31:31">
      <c r="AE549" s="151"/>
    </row>
    <row r="550" spans="31:31">
      <c r="AE550" s="151"/>
    </row>
    <row r="551" spans="31:31">
      <c r="AE551" s="151"/>
    </row>
    <row r="552" spans="31:31">
      <c r="AE552" s="151"/>
    </row>
    <row r="553" spans="31:31">
      <c r="AE553" s="151"/>
    </row>
    <row r="554" spans="31:31">
      <c r="AE554" s="151"/>
    </row>
    <row r="555" spans="31:31">
      <c r="AE555" s="151"/>
    </row>
    <row r="556" spans="31:31">
      <c r="AE556" s="151"/>
    </row>
    <row r="557" spans="31:31">
      <c r="AE557" s="151"/>
    </row>
    <row r="558" spans="31:31">
      <c r="AE558" s="151"/>
    </row>
    <row r="559" spans="31:31">
      <c r="AE559" s="151"/>
    </row>
    <row r="560" spans="31:31">
      <c r="AE560" s="151"/>
    </row>
    <row r="561" spans="31:31">
      <c r="AE561" s="151"/>
    </row>
    <row r="562" spans="31:31">
      <c r="AE562" s="151"/>
    </row>
    <row r="563" spans="31:31">
      <c r="AE563" s="151"/>
    </row>
    <row r="564" spans="31:31">
      <c r="AE564" s="151"/>
    </row>
    <row r="565" spans="31:31">
      <c r="AE565" s="151"/>
    </row>
    <row r="566" spans="31:31">
      <c r="AE566" s="151"/>
    </row>
    <row r="567" spans="31:31">
      <c r="AE567" s="151"/>
    </row>
    <row r="568" spans="31:31">
      <c r="AE568" s="151"/>
    </row>
    <row r="569" spans="31:31">
      <c r="AE569" s="151"/>
    </row>
    <row r="570" spans="31:31">
      <c r="AE570" s="151"/>
    </row>
    <row r="571" spans="31:31">
      <c r="AE571" s="151"/>
    </row>
    <row r="572" spans="31:31">
      <c r="AE572" s="151"/>
    </row>
    <row r="573" spans="31:31">
      <c r="AE573" s="151"/>
    </row>
    <row r="574" spans="31:31">
      <c r="AE574" s="151"/>
    </row>
    <row r="575" spans="31:31">
      <c r="AE575" s="151"/>
    </row>
    <row r="576" spans="31:31">
      <c r="AE576" s="151"/>
    </row>
    <row r="577" spans="31:31">
      <c r="AE577" s="151"/>
    </row>
    <row r="578" spans="31:31">
      <c r="AE578" s="151"/>
    </row>
    <row r="579" spans="31:31">
      <c r="AE579" s="151"/>
    </row>
    <row r="580" spans="31:31">
      <c r="AE580" s="151"/>
    </row>
    <row r="581" spans="31:31">
      <c r="AE581" s="151"/>
    </row>
    <row r="582" spans="31:31">
      <c r="AE582" s="151"/>
    </row>
    <row r="583" spans="31:31">
      <c r="AE583" s="151"/>
    </row>
    <row r="584" spans="31:31">
      <c r="AE584" s="151"/>
    </row>
    <row r="585" spans="31:31">
      <c r="AE585" s="151"/>
    </row>
    <row r="586" spans="31:31">
      <c r="AE586" s="151"/>
    </row>
    <row r="587" spans="31:31">
      <c r="AE587" s="151"/>
    </row>
    <row r="588" spans="31:31">
      <c r="AE588" s="151"/>
    </row>
    <row r="589" spans="31:31">
      <c r="AE589" s="151"/>
    </row>
    <row r="590" spans="31:31">
      <c r="AE590" s="151"/>
    </row>
    <row r="591" spans="31:31">
      <c r="AE591" s="151"/>
    </row>
    <row r="592" spans="31:31">
      <c r="AE592" s="151"/>
    </row>
    <row r="593" spans="31:31">
      <c r="AE593" s="151"/>
    </row>
    <row r="594" spans="31:31">
      <c r="AE594" s="151"/>
    </row>
    <row r="595" spans="31:31">
      <c r="AE595" s="151"/>
    </row>
    <row r="596" spans="31:31">
      <c r="AE596" s="151"/>
    </row>
    <row r="597" spans="31:31">
      <c r="AE597" s="151"/>
    </row>
    <row r="598" spans="31:31">
      <c r="AE598" s="151"/>
    </row>
    <row r="599" spans="31:31">
      <c r="AE599" s="151"/>
    </row>
    <row r="600" spans="31:31">
      <c r="AE600" s="151"/>
    </row>
    <row r="601" spans="31:31">
      <c r="AE601" s="151"/>
    </row>
    <row r="602" spans="31:31">
      <c r="AE602" s="151"/>
    </row>
    <row r="603" spans="31:31">
      <c r="AE603" s="151"/>
    </row>
    <row r="604" spans="31:31">
      <c r="AE604" s="151"/>
    </row>
    <row r="605" spans="31:31">
      <c r="AE605" s="151"/>
    </row>
    <row r="606" spans="31:31">
      <c r="AE606" s="151"/>
    </row>
    <row r="607" spans="31:31">
      <c r="AE607" s="151"/>
    </row>
    <row r="608" spans="31:31">
      <c r="AE608" s="151"/>
    </row>
    <row r="609" spans="31:31">
      <c r="AE609" s="151"/>
    </row>
    <row r="610" spans="31:31">
      <c r="AE610" s="151"/>
    </row>
    <row r="611" spans="31:31">
      <c r="AE611" s="151"/>
    </row>
    <row r="612" spans="31:31">
      <c r="AE612" s="151"/>
    </row>
    <row r="613" spans="31:31">
      <c r="AE613" s="151"/>
    </row>
    <row r="614" spans="31:31">
      <c r="AE614" s="151"/>
    </row>
    <row r="615" spans="31:31">
      <c r="AE615" s="151"/>
    </row>
    <row r="616" spans="31:31">
      <c r="AE616" s="151"/>
    </row>
    <row r="617" spans="31:31">
      <c r="AE617" s="151"/>
    </row>
    <row r="618" spans="31:31">
      <c r="AE618" s="151"/>
    </row>
    <row r="619" spans="31:31">
      <c r="AE619" s="151"/>
    </row>
    <row r="620" spans="31:31">
      <c r="AE620" s="151"/>
    </row>
    <row r="621" spans="31:31">
      <c r="AE621" s="151"/>
    </row>
    <row r="622" spans="31:31">
      <c r="AE622" s="151"/>
    </row>
    <row r="623" spans="31:31">
      <c r="AE623" s="151"/>
    </row>
    <row r="624" spans="31:31">
      <c r="AE624" s="151"/>
    </row>
    <row r="625" spans="31:31">
      <c r="AE625" s="151"/>
    </row>
    <row r="626" spans="31:31">
      <c r="AE626" s="151"/>
    </row>
    <row r="627" spans="31:31">
      <c r="AE627" s="151"/>
    </row>
    <row r="628" spans="31:31">
      <c r="AE628" s="151"/>
    </row>
    <row r="629" spans="31:31">
      <c r="AE629" s="151"/>
    </row>
    <row r="630" spans="31:31">
      <c r="AE630" s="151"/>
    </row>
    <row r="631" spans="31:31">
      <c r="AE631" s="151"/>
    </row>
    <row r="632" spans="31:31">
      <c r="AE632" s="151"/>
    </row>
    <row r="633" spans="31:31">
      <c r="AE633" s="151"/>
    </row>
    <row r="634" spans="31:31">
      <c r="AE634" s="151"/>
    </row>
    <row r="635" spans="31:31">
      <c r="AE635" s="151"/>
    </row>
    <row r="636" spans="31:31">
      <c r="AE636" s="151"/>
    </row>
    <row r="637" spans="31:31">
      <c r="AE637" s="151"/>
    </row>
    <row r="638" spans="31:31">
      <c r="AE638" s="151"/>
    </row>
    <row r="639" spans="31:31">
      <c r="AE639" s="151"/>
    </row>
    <row r="640" spans="31:31">
      <c r="AE640" s="151"/>
    </row>
    <row r="641" spans="31:31">
      <c r="AE641" s="151"/>
    </row>
    <row r="642" spans="31:31">
      <c r="AE642" s="151"/>
    </row>
    <row r="643" spans="31:31">
      <c r="AE643" s="151"/>
    </row>
    <row r="644" spans="31:31">
      <c r="AE644" s="151"/>
    </row>
    <row r="645" spans="31:31">
      <c r="AE645" s="151"/>
    </row>
    <row r="646" spans="31:31">
      <c r="AE646" s="151"/>
    </row>
    <row r="647" spans="31:31">
      <c r="AE647" s="151"/>
    </row>
    <row r="648" spans="31:31">
      <c r="AE648" s="151"/>
    </row>
    <row r="649" spans="31:31">
      <c r="AE649" s="151"/>
    </row>
    <row r="650" spans="31:31">
      <c r="AE650" s="151"/>
    </row>
    <row r="651" spans="31:31">
      <c r="AE651" s="151"/>
    </row>
    <row r="652" spans="31:31">
      <c r="AE652" s="151"/>
    </row>
    <row r="653" spans="31:31">
      <c r="AE653" s="151"/>
    </row>
    <row r="654" spans="31:31">
      <c r="AE654" s="151"/>
    </row>
    <row r="655" spans="31:31">
      <c r="AE655" s="151"/>
    </row>
    <row r="656" spans="31:31">
      <c r="AE656" s="151"/>
    </row>
    <row r="657" spans="31:31">
      <c r="AE657" s="151"/>
    </row>
    <row r="658" spans="31:31">
      <c r="AE658" s="151"/>
    </row>
    <row r="659" spans="31:31">
      <c r="AE659" s="151"/>
    </row>
    <row r="660" spans="31:31">
      <c r="AE660" s="151"/>
    </row>
    <row r="661" spans="31:31">
      <c r="AE661" s="151"/>
    </row>
    <row r="662" spans="31:31">
      <c r="AE662" s="151"/>
    </row>
    <row r="663" spans="31:31">
      <c r="AE663" s="151"/>
    </row>
    <row r="664" spans="31:31">
      <c r="AE664" s="151"/>
    </row>
    <row r="665" spans="31:31">
      <c r="AE665" s="151"/>
    </row>
    <row r="666" spans="31:31">
      <c r="AE666" s="151"/>
    </row>
    <row r="667" spans="31:31">
      <c r="AE667" s="151"/>
    </row>
    <row r="668" spans="31:31">
      <c r="AE668" s="151"/>
    </row>
    <row r="669" spans="31:31">
      <c r="AE669" s="151"/>
    </row>
    <row r="670" spans="31:31">
      <c r="AE670" s="151"/>
    </row>
    <row r="671" spans="31:31">
      <c r="AE671" s="151"/>
    </row>
    <row r="672" spans="31:31">
      <c r="AE672" s="151"/>
    </row>
    <row r="673" spans="31:31">
      <c r="AE673" s="151"/>
    </row>
    <row r="674" spans="31:31">
      <c r="AE674" s="151"/>
    </row>
    <row r="675" spans="31:31">
      <c r="AE675" s="151"/>
    </row>
    <row r="676" spans="31:31">
      <c r="AE676" s="151"/>
    </row>
    <row r="677" spans="31:31">
      <c r="AE677" s="151"/>
    </row>
    <row r="678" spans="31:31">
      <c r="AE678" s="151"/>
    </row>
    <row r="679" spans="31:31">
      <c r="AE679" s="151"/>
    </row>
    <row r="680" spans="31:31">
      <c r="AE680" s="151"/>
    </row>
    <row r="681" spans="31:31">
      <c r="AE681" s="151"/>
    </row>
    <row r="682" spans="31:31">
      <c r="AE682" s="151"/>
    </row>
    <row r="683" spans="31:31">
      <c r="AE683" s="151"/>
    </row>
    <row r="684" spans="31:31">
      <c r="AE684" s="151"/>
    </row>
    <row r="685" spans="31:31">
      <c r="AE685" s="151"/>
    </row>
    <row r="686" spans="31:31">
      <c r="AE686" s="151"/>
    </row>
    <row r="687" spans="31:31">
      <c r="AE687" s="151"/>
    </row>
    <row r="688" spans="31:31">
      <c r="AE688" s="151"/>
    </row>
    <row r="689" spans="31:31">
      <c r="AE689" s="151"/>
    </row>
    <row r="690" spans="31:31">
      <c r="AE690" s="151"/>
    </row>
    <row r="691" spans="31:31">
      <c r="AE691" s="151"/>
    </row>
    <row r="692" spans="31:31">
      <c r="AE692" s="151"/>
    </row>
    <row r="693" spans="31:31">
      <c r="AE693" s="151"/>
    </row>
    <row r="694" spans="31:31">
      <c r="AE694" s="151"/>
    </row>
    <row r="695" spans="31:31">
      <c r="AE695" s="151"/>
    </row>
    <row r="696" spans="31:31">
      <c r="AE696" s="151"/>
    </row>
    <row r="697" spans="31:31">
      <c r="AE697" s="151"/>
    </row>
    <row r="698" spans="31:31">
      <c r="AE698" s="151"/>
    </row>
    <row r="699" spans="31:31">
      <c r="AE699" s="151"/>
    </row>
    <row r="700" spans="31:31">
      <c r="AE700" s="151"/>
    </row>
    <row r="701" spans="31:31">
      <c r="AE701" s="151"/>
    </row>
    <row r="702" spans="31:31">
      <c r="AE702" s="151"/>
    </row>
    <row r="703" spans="31:31">
      <c r="AE703" s="151"/>
    </row>
    <row r="704" spans="31:31">
      <c r="AE704" s="151"/>
    </row>
    <row r="705" spans="31:31">
      <c r="AE705" s="151"/>
    </row>
    <row r="706" spans="31:31">
      <c r="AE706" s="151"/>
    </row>
    <row r="707" spans="31:31">
      <c r="AE707" s="151"/>
    </row>
    <row r="708" spans="31:31">
      <c r="AE708" s="151"/>
    </row>
    <row r="709" spans="31:31">
      <c r="AE709" s="151"/>
    </row>
    <row r="710" spans="31:31">
      <c r="AE710" s="151"/>
    </row>
    <row r="711" spans="31:31">
      <c r="AE711" s="151"/>
    </row>
    <row r="712" spans="31:31">
      <c r="AE712" s="151"/>
    </row>
    <row r="713" spans="31:31">
      <c r="AE713" s="151"/>
    </row>
    <row r="714" spans="31:31">
      <c r="AE714" s="151"/>
    </row>
    <row r="715" spans="31:31">
      <c r="AE715" s="151"/>
    </row>
    <row r="716" spans="31:31">
      <c r="AE716" s="151"/>
    </row>
    <row r="717" spans="31:31">
      <c r="AE717" s="151"/>
    </row>
    <row r="718" spans="31:31">
      <c r="AE718" s="151"/>
    </row>
    <row r="719" spans="31:31">
      <c r="AE719" s="151"/>
    </row>
    <row r="720" spans="31:31">
      <c r="AE720" s="151"/>
    </row>
    <row r="721" spans="31:31">
      <c r="AE721" s="151"/>
    </row>
    <row r="722" spans="31:31">
      <c r="AE722" s="151"/>
    </row>
    <row r="723" spans="31:31">
      <c r="AE723" s="151"/>
    </row>
    <row r="724" spans="31:31">
      <c r="AE724" s="151"/>
    </row>
    <row r="725" spans="31:31">
      <c r="AE725" s="151"/>
    </row>
    <row r="726" spans="31:31">
      <c r="AE726" s="151"/>
    </row>
    <row r="727" spans="31:31">
      <c r="AE727" s="151"/>
    </row>
    <row r="728" spans="31:31">
      <c r="AE728" s="151"/>
    </row>
    <row r="729" spans="31:31">
      <c r="AE729" s="151"/>
    </row>
    <row r="730" spans="31:31">
      <c r="AE730" s="151"/>
    </row>
    <row r="731" spans="31:31">
      <c r="AE731" s="151"/>
    </row>
    <row r="732" spans="31:31">
      <c r="AE732" s="151"/>
    </row>
    <row r="733" spans="31:31">
      <c r="AE733" s="151"/>
    </row>
    <row r="734" spans="31:31">
      <c r="AE734" s="151"/>
    </row>
    <row r="735" spans="31:31">
      <c r="AE735" s="151"/>
    </row>
    <row r="736" spans="31:31">
      <c r="AE736" s="151"/>
    </row>
    <row r="737" spans="31:31">
      <c r="AE737" s="151"/>
    </row>
    <row r="738" spans="31:31">
      <c r="AE738" s="151"/>
    </row>
    <row r="739" spans="31:31">
      <c r="AE739" s="151"/>
    </row>
    <row r="740" spans="31:31">
      <c r="AE740" s="151"/>
    </row>
    <row r="741" spans="31:31">
      <c r="AE741" s="151"/>
    </row>
    <row r="742" spans="31:31">
      <c r="AE742" s="151"/>
    </row>
    <row r="743" spans="31:31">
      <c r="AE743" s="151"/>
    </row>
    <row r="744" spans="31:31">
      <c r="AE744" s="151"/>
    </row>
    <row r="745" spans="31:31">
      <c r="AE745" s="151"/>
    </row>
    <row r="746" spans="31:31">
      <c r="AE746" s="151"/>
    </row>
    <row r="747" spans="31:31">
      <c r="AE747" s="151"/>
    </row>
    <row r="748" spans="31:31">
      <c r="AE748" s="151"/>
    </row>
    <row r="749" spans="31:31">
      <c r="AE749" s="151"/>
    </row>
    <row r="750" spans="31:31">
      <c r="AE750" s="151"/>
    </row>
    <row r="751" spans="31:31">
      <c r="AE751" s="151"/>
    </row>
    <row r="752" spans="31:31">
      <c r="AE752" s="151"/>
    </row>
    <row r="753" spans="31:31">
      <c r="AE753" s="151"/>
    </row>
    <row r="754" spans="31:31">
      <c r="AE754" s="151"/>
    </row>
    <row r="755" spans="31:31">
      <c r="AE755" s="151"/>
    </row>
    <row r="756" spans="31:31">
      <c r="AE756" s="151"/>
    </row>
    <row r="757" spans="31:31">
      <c r="AE757" s="151"/>
    </row>
    <row r="758" spans="31:31">
      <c r="AE758" s="151"/>
    </row>
    <row r="759" spans="31:31">
      <c r="AE759" s="151"/>
    </row>
    <row r="760" spans="31:31">
      <c r="AE760" s="151"/>
    </row>
    <row r="761" spans="31:31">
      <c r="AE761" s="151"/>
    </row>
    <row r="762" spans="31:31">
      <c r="AE762" s="151"/>
    </row>
    <row r="763" spans="31:31">
      <c r="AE763" s="151"/>
    </row>
    <row r="764" spans="31:31">
      <c r="AE764" s="151"/>
    </row>
    <row r="765" spans="31:31">
      <c r="AE765" s="151"/>
    </row>
    <row r="766" spans="31:31">
      <c r="AE766" s="151"/>
    </row>
    <row r="767" spans="31:31">
      <c r="AE767" s="151"/>
    </row>
    <row r="768" spans="31:31">
      <c r="AE768" s="151"/>
    </row>
    <row r="769" spans="31:31">
      <c r="AE769" s="151"/>
    </row>
    <row r="770" spans="31:31">
      <c r="AE770" s="151"/>
    </row>
    <row r="771" spans="31:31">
      <c r="AE771" s="151"/>
    </row>
    <row r="772" spans="31:31">
      <c r="AE772" s="151"/>
    </row>
    <row r="773" spans="31:31">
      <c r="AE773" s="151"/>
    </row>
    <row r="774" spans="31:31">
      <c r="AE774" s="151"/>
    </row>
    <row r="775" spans="31:31">
      <c r="AE775" s="151"/>
    </row>
    <row r="776" spans="31:31">
      <c r="AE776" s="151"/>
    </row>
    <row r="777" spans="31:31">
      <c r="AE777" s="151"/>
    </row>
    <row r="778" spans="31:31">
      <c r="AE778" s="151"/>
    </row>
    <row r="779" spans="31:31">
      <c r="AE779" s="151"/>
    </row>
    <row r="780" spans="31:31">
      <c r="AE780" s="151"/>
    </row>
    <row r="781" spans="31:31">
      <c r="AE781" s="151"/>
    </row>
    <row r="782" spans="31:31">
      <c r="AE782" s="151"/>
    </row>
    <row r="783" spans="31:31">
      <c r="AE783" s="151"/>
    </row>
    <row r="784" spans="31:31">
      <c r="AE784" s="151"/>
    </row>
    <row r="785" spans="31:31">
      <c r="AE785" s="151"/>
    </row>
    <row r="786" spans="31:31">
      <c r="AE786" s="151"/>
    </row>
    <row r="787" spans="31:31">
      <c r="AE787" s="151"/>
    </row>
    <row r="788" spans="31:31">
      <c r="AE788" s="151"/>
    </row>
    <row r="789" spans="31:31">
      <c r="AE789" s="151"/>
    </row>
    <row r="790" spans="31:31">
      <c r="AE790" s="151"/>
    </row>
    <row r="791" spans="31:31">
      <c r="AE791" s="151"/>
    </row>
    <row r="792" spans="31:31">
      <c r="AE792" s="151"/>
    </row>
    <row r="793" spans="31:31">
      <c r="AE793" s="151"/>
    </row>
    <row r="794" spans="31:31">
      <c r="AE794" s="151"/>
    </row>
    <row r="795" spans="31:31">
      <c r="AE795" s="151"/>
    </row>
    <row r="796" spans="31:31">
      <c r="AE796" s="151"/>
    </row>
    <row r="797" spans="31:31">
      <c r="AE797" s="151"/>
    </row>
    <row r="798" spans="31:31">
      <c r="AE798" s="151"/>
    </row>
    <row r="799" spans="31:31">
      <c r="AE799" s="151"/>
    </row>
    <row r="800" spans="31:31">
      <c r="AE800" s="151"/>
    </row>
    <row r="801" spans="31:31">
      <c r="AE801" s="151"/>
    </row>
    <row r="802" spans="31:31">
      <c r="AE802" s="151"/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D21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6" width="11.625" style="2" customWidth="1"/>
    <col min="17" max="17" width="13.375" style="2" customWidth="1"/>
    <col min="18" max="19" width="11.625" style="2" customWidth="1"/>
    <col min="20" max="20" width="11.625" style="146" customWidth="1"/>
    <col min="21" max="30" width="11.625" style="2" customWidth="1"/>
    <col min="31" max="31" width="9" style="2" customWidth="1"/>
    <col min="32" max="16384" width="9" style="2"/>
  </cols>
  <sheetData>
    <row r="1" spans="1:30" ht="66.75" customHeight="1">
      <c r="A1" s="21" t="s">
        <v>0</v>
      </c>
      <c r="B1" s="21" t="s">
        <v>1</v>
      </c>
      <c r="C1" s="21" t="s">
        <v>2</v>
      </c>
      <c r="D1" s="21" t="s">
        <v>107</v>
      </c>
      <c r="E1" s="21" t="s">
        <v>108</v>
      </c>
      <c r="F1" s="21" t="s">
        <v>3</v>
      </c>
      <c r="G1" s="21" t="s">
        <v>4</v>
      </c>
      <c r="H1" s="21" t="s">
        <v>109</v>
      </c>
      <c r="I1" s="21" t="s">
        <v>5</v>
      </c>
      <c r="J1" s="21" t="s">
        <v>6</v>
      </c>
      <c r="K1" s="21" t="s">
        <v>7</v>
      </c>
      <c r="L1" s="21" t="s">
        <v>86</v>
      </c>
      <c r="M1" s="21" t="s">
        <v>133</v>
      </c>
      <c r="N1" s="21" t="s">
        <v>118</v>
      </c>
      <c r="O1" s="21" t="s">
        <v>9</v>
      </c>
      <c r="P1" s="21" t="s">
        <v>10</v>
      </c>
      <c r="Q1" s="21" t="s">
        <v>134</v>
      </c>
      <c r="R1" s="21" t="s">
        <v>11</v>
      </c>
      <c r="S1" s="21" t="s">
        <v>12</v>
      </c>
      <c r="T1" s="144" t="s">
        <v>14</v>
      </c>
      <c r="U1" s="21" t="s">
        <v>15</v>
      </c>
      <c r="V1" s="21" t="s">
        <v>111</v>
      </c>
      <c r="W1" s="21" t="s">
        <v>112</v>
      </c>
      <c r="X1" s="21" t="s">
        <v>95</v>
      </c>
      <c r="Y1" s="21" t="s">
        <v>17</v>
      </c>
      <c r="Z1" s="21" t="s">
        <v>18</v>
      </c>
      <c r="AA1" s="21" t="s">
        <v>19</v>
      </c>
      <c r="AB1" s="21" t="s">
        <v>20</v>
      </c>
      <c r="AC1" s="21" t="s">
        <v>24</v>
      </c>
      <c r="AD1" s="21" t="s">
        <v>25</v>
      </c>
    </row>
    <row r="2" spans="1:30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2"/>
      <c r="O2" s="22"/>
      <c r="P2" s="22"/>
      <c r="Q2" s="22"/>
      <c r="R2" s="20"/>
      <c r="S2" s="22"/>
      <c r="T2" s="149"/>
      <c r="U2" s="22"/>
      <c r="V2" s="22"/>
      <c r="W2" s="22"/>
      <c r="Y2" s="22"/>
      <c r="Z2" s="22"/>
      <c r="AA2" s="22"/>
      <c r="AB2" s="22"/>
      <c r="AC2" s="22"/>
      <c r="AD2" s="22"/>
    </row>
    <row r="3" spans="1:30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2"/>
      <c r="O3" s="22"/>
      <c r="P3" s="22"/>
      <c r="Q3" s="22"/>
      <c r="R3" s="20"/>
      <c r="S3" s="22"/>
      <c r="T3" s="149"/>
      <c r="U3" s="22"/>
      <c r="V3" s="22"/>
      <c r="W3" s="22"/>
      <c r="Y3" s="22"/>
      <c r="Z3" s="22"/>
      <c r="AA3" s="22"/>
      <c r="AB3" s="22"/>
      <c r="AC3" s="22"/>
      <c r="AD3" s="22"/>
    </row>
    <row r="4" spans="1:30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2"/>
      <c r="O4" s="22"/>
      <c r="P4" s="22"/>
      <c r="Q4" s="22"/>
      <c r="R4" s="20"/>
      <c r="S4" s="22"/>
      <c r="T4" s="149"/>
      <c r="U4" s="22"/>
      <c r="V4" s="22"/>
      <c r="W4" s="22"/>
      <c r="Y4" s="22"/>
      <c r="Z4" s="22"/>
      <c r="AA4" s="22"/>
      <c r="AB4" s="22"/>
      <c r="AC4" s="22"/>
      <c r="AD4" s="22"/>
    </row>
    <row r="5" spans="1:30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2"/>
      <c r="O5" s="22"/>
      <c r="P5" s="22"/>
      <c r="Q5" s="22"/>
      <c r="R5" s="20"/>
      <c r="S5" s="22"/>
      <c r="T5" s="149"/>
      <c r="U5" s="22"/>
      <c r="V5" s="22"/>
      <c r="W5" s="22"/>
      <c r="Y5" s="22"/>
      <c r="Z5" s="22"/>
      <c r="AA5" s="22"/>
      <c r="AB5" s="22"/>
      <c r="AC5" s="22"/>
      <c r="AD5" s="22"/>
    </row>
    <row r="6" spans="1:30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2"/>
      <c r="O6" s="22"/>
      <c r="P6" s="22"/>
      <c r="Q6" s="22"/>
      <c r="R6" s="20"/>
      <c r="S6" s="22"/>
      <c r="T6" s="149"/>
      <c r="U6" s="22"/>
      <c r="V6" s="22"/>
      <c r="W6" s="22"/>
      <c r="Y6" s="22"/>
      <c r="Z6" s="22"/>
      <c r="AA6" s="22"/>
      <c r="AB6" s="22"/>
      <c r="AC6" s="22"/>
      <c r="AD6" s="22"/>
    </row>
    <row r="7" spans="1:30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2"/>
      <c r="O7" s="22"/>
      <c r="P7" s="22"/>
      <c r="Q7" s="22"/>
      <c r="R7" s="20"/>
      <c r="S7" s="22"/>
      <c r="T7" s="149"/>
      <c r="U7" s="22"/>
      <c r="V7" s="22"/>
      <c r="W7" s="22"/>
      <c r="Y7" s="22"/>
      <c r="Z7" s="22"/>
      <c r="AA7" s="22"/>
      <c r="AB7" s="22"/>
      <c r="AC7" s="22"/>
      <c r="AD7" s="22"/>
    </row>
    <row r="8" spans="1:30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2"/>
      <c r="O8" s="22"/>
      <c r="P8" s="22"/>
      <c r="Q8" s="22"/>
      <c r="R8" s="20"/>
      <c r="S8" s="22"/>
      <c r="T8" s="149"/>
      <c r="U8" s="22"/>
      <c r="V8" s="22"/>
      <c r="W8" s="22"/>
      <c r="Y8" s="22"/>
      <c r="Z8" s="22"/>
      <c r="AA8" s="22"/>
      <c r="AB8" s="22"/>
      <c r="AC8" s="22"/>
      <c r="AD8" s="22"/>
    </row>
    <row r="9" spans="1:30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2"/>
      <c r="O9" s="22"/>
      <c r="P9" s="22"/>
      <c r="Q9" s="22"/>
      <c r="R9" s="20"/>
      <c r="S9" s="22"/>
      <c r="T9" s="149"/>
      <c r="U9" s="22"/>
      <c r="V9" s="22"/>
      <c r="W9" s="22"/>
      <c r="Y9" s="22"/>
      <c r="Z9" s="22"/>
      <c r="AA9" s="22"/>
      <c r="AB9" s="22"/>
      <c r="AC9" s="22"/>
      <c r="AD9" s="22"/>
    </row>
    <row r="10" spans="1:30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2"/>
      <c r="O10" s="22"/>
      <c r="P10" s="22"/>
      <c r="Q10" s="22"/>
      <c r="R10" s="20"/>
      <c r="S10" s="22"/>
      <c r="T10" s="149"/>
      <c r="U10" s="22"/>
      <c r="V10" s="22"/>
      <c r="W10" s="22"/>
      <c r="Y10" s="22"/>
      <c r="Z10" s="22"/>
      <c r="AA10" s="22"/>
      <c r="AB10" s="22"/>
      <c r="AC10" s="22"/>
      <c r="AD10" s="22"/>
    </row>
    <row r="11" spans="1:30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2"/>
      <c r="O11" s="22"/>
      <c r="P11" s="22"/>
      <c r="Q11" s="22"/>
      <c r="R11" s="20"/>
      <c r="S11" s="22"/>
      <c r="T11" s="149"/>
      <c r="U11" s="22"/>
      <c r="V11" s="22"/>
      <c r="W11" s="22"/>
      <c r="Y11" s="22"/>
      <c r="Z11" s="22"/>
      <c r="AA11" s="22"/>
      <c r="AB11" s="22"/>
      <c r="AC11" s="22"/>
      <c r="AD11" s="22"/>
    </row>
    <row r="12" spans="1:30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2"/>
      <c r="O12" s="22"/>
      <c r="P12" s="22"/>
      <c r="Q12" s="22"/>
      <c r="R12" s="20"/>
      <c r="S12" s="22"/>
      <c r="T12" s="149"/>
      <c r="U12" s="22"/>
      <c r="V12" s="22"/>
      <c r="W12" s="22"/>
      <c r="Y12" s="22"/>
      <c r="Z12" s="22"/>
      <c r="AA12" s="22"/>
      <c r="AB12" s="22"/>
      <c r="AC12" s="22"/>
      <c r="AD12" s="22"/>
    </row>
    <row r="13" spans="1:30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2"/>
      <c r="O13" s="22"/>
      <c r="P13" s="22"/>
      <c r="Q13" s="22"/>
      <c r="R13" s="20"/>
      <c r="S13" s="22"/>
      <c r="T13" s="149"/>
      <c r="U13" s="22"/>
      <c r="V13" s="22"/>
      <c r="W13" s="22"/>
      <c r="Y13" s="22"/>
      <c r="Z13" s="22"/>
      <c r="AA13" s="22"/>
      <c r="AB13" s="22"/>
      <c r="AC13" s="22"/>
      <c r="AD13" s="22"/>
    </row>
    <row r="14" spans="1:30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2"/>
      <c r="O14" s="22"/>
      <c r="P14" s="22"/>
      <c r="Q14" s="22"/>
      <c r="R14" s="20"/>
      <c r="S14" s="22"/>
      <c r="T14" s="149"/>
      <c r="U14" s="22"/>
      <c r="V14" s="22"/>
      <c r="W14" s="22"/>
      <c r="Y14" s="22"/>
      <c r="Z14" s="22"/>
      <c r="AA14" s="22"/>
      <c r="AB14" s="22"/>
      <c r="AC14" s="22"/>
      <c r="AD14" s="22"/>
    </row>
    <row r="15" spans="1:30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2"/>
      <c r="O15" s="22"/>
      <c r="P15" s="22"/>
      <c r="Q15" s="22"/>
      <c r="R15" s="20"/>
      <c r="S15" s="22"/>
      <c r="T15" s="149"/>
      <c r="U15" s="22"/>
      <c r="V15" s="22"/>
      <c r="W15" s="22"/>
      <c r="Y15" s="22"/>
      <c r="Z15" s="22"/>
      <c r="AA15" s="22"/>
      <c r="AB15" s="22"/>
      <c r="AC15" s="22"/>
      <c r="AD15" s="22"/>
    </row>
    <row r="16" spans="1:30">
      <c r="A16" s="22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2"/>
      <c r="O16" s="22"/>
      <c r="P16" s="22"/>
      <c r="Q16" s="22"/>
      <c r="R16" s="20"/>
      <c r="S16" s="22"/>
      <c r="T16" s="149"/>
      <c r="U16" s="22"/>
      <c r="V16" s="22"/>
      <c r="W16" s="22"/>
      <c r="Y16" s="22"/>
      <c r="Z16" s="22"/>
      <c r="AA16" s="22"/>
      <c r="AB16" s="22"/>
      <c r="AC16" s="22"/>
      <c r="AD16" s="22"/>
    </row>
    <row r="17" spans="1:30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2"/>
      <c r="O17" s="22"/>
      <c r="P17" s="22"/>
      <c r="Q17" s="22"/>
      <c r="R17" s="20"/>
      <c r="S17" s="22"/>
      <c r="T17" s="149"/>
      <c r="U17" s="22"/>
      <c r="V17" s="22"/>
      <c r="W17" s="22"/>
      <c r="Y17" s="22"/>
      <c r="Z17" s="22"/>
      <c r="AA17" s="22"/>
      <c r="AB17" s="22"/>
      <c r="AC17" s="22"/>
      <c r="AD17" s="22"/>
    </row>
    <row r="18" spans="1:30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2"/>
      <c r="O18" s="22"/>
      <c r="P18" s="22"/>
      <c r="Q18" s="22"/>
      <c r="R18" s="20"/>
      <c r="S18" s="22"/>
      <c r="T18" s="149"/>
      <c r="U18" s="22"/>
      <c r="V18" s="22"/>
      <c r="W18" s="22"/>
      <c r="Y18" s="22"/>
      <c r="Z18" s="22"/>
      <c r="AA18" s="22"/>
      <c r="AB18" s="22"/>
      <c r="AC18" s="22"/>
      <c r="AD18" s="22"/>
    </row>
    <row r="19" spans="1:30">
      <c r="A19" s="22"/>
      <c r="B19" s="22"/>
      <c r="C19" s="22"/>
      <c r="D19" s="22"/>
      <c r="E19" s="20"/>
      <c r="F19" s="22"/>
      <c r="G19" s="22"/>
      <c r="H19" s="22"/>
      <c r="I19" s="22"/>
      <c r="J19" s="20"/>
      <c r="K19" s="20"/>
      <c r="L19" s="22"/>
      <c r="M19" s="22"/>
      <c r="N19" s="22"/>
      <c r="O19" s="22"/>
      <c r="P19" s="22"/>
      <c r="Q19" s="22"/>
      <c r="R19" s="20"/>
      <c r="S19" s="22"/>
      <c r="T19" s="149"/>
      <c r="U19" s="22"/>
      <c r="V19" s="22"/>
      <c r="W19" s="22"/>
      <c r="Y19" s="22"/>
      <c r="Z19" s="22"/>
      <c r="AA19" s="22"/>
      <c r="AB19" s="22"/>
      <c r="AC19" s="22"/>
      <c r="AD19" s="22"/>
    </row>
    <row r="20" spans="1:30">
      <c r="E20" s="20"/>
      <c r="H20" s="22"/>
      <c r="I20" s="22"/>
      <c r="J20" s="20"/>
      <c r="K20" s="20"/>
      <c r="L20" s="22"/>
      <c r="M20" s="22"/>
      <c r="P20" s="22"/>
      <c r="Q20" s="22"/>
      <c r="V20" s="22"/>
      <c r="W20" s="22"/>
    </row>
    <row r="21" spans="1:30">
      <c r="T21" s="14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70" zoomScaleNormal="70" workbookViewId="0">
      <selection activeCell="A2" sqref="A2"/>
    </sheetView>
  </sheetViews>
  <sheetFormatPr defaultColWidth="9" defaultRowHeight="14.25"/>
  <cols>
    <col min="1" max="4" width="11.625" style="2" customWidth="1"/>
    <col min="5" max="5" width="11.625" style="4" customWidth="1"/>
    <col min="6" max="14" width="11.625" style="2" customWidth="1"/>
    <col min="15" max="15" width="11.625" style="146" customWidth="1"/>
    <col min="16" max="22" width="11.625" style="2" customWidth="1"/>
    <col min="23" max="23" width="9" style="2" customWidth="1"/>
    <col min="24" max="16384" width="9" style="2"/>
  </cols>
  <sheetData>
    <row r="1" spans="1:22" ht="66.75" customHeight="1">
      <c r="A1" s="21" t="s">
        <v>0</v>
      </c>
      <c r="B1" s="21" t="s">
        <v>1</v>
      </c>
      <c r="C1" s="21" t="s">
        <v>127</v>
      </c>
      <c r="D1" s="21" t="s">
        <v>128</v>
      </c>
      <c r="E1" s="21" t="s">
        <v>129</v>
      </c>
      <c r="F1" s="21" t="s">
        <v>5</v>
      </c>
      <c r="G1" s="21" t="s">
        <v>130</v>
      </c>
      <c r="H1" s="21" t="s">
        <v>6</v>
      </c>
      <c r="I1" s="21" t="s">
        <v>7</v>
      </c>
      <c r="J1" s="21" t="s">
        <v>86</v>
      </c>
      <c r="K1" s="21" t="s">
        <v>131</v>
      </c>
      <c r="L1" s="21" t="s">
        <v>10</v>
      </c>
      <c r="M1" s="21" t="s">
        <v>11</v>
      </c>
      <c r="N1" s="21" t="s">
        <v>12</v>
      </c>
      <c r="O1" s="144" t="s">
        <v>14</v>
      </c>
      <c r="P1" s="21" t="s">
        <v>15</v>
      </c>
      <c r="Q1" s="21" t="s">
        <v>96</v>
      </c>
      <c r="R1" s="21" t="s">
        <v>18</v>
      </c>
      <c r="S1" s="21" t="s">
        <v>132</v>
      </c>
      <c r="T1" s="21" t="s">
        <v>20</v>
      </c>
      <c r="U1" s="21" t="s">
        <v>24</v>
      </c>
      <c r="V1" s="21" t="s">
        <v>25</v>
      </c>
    </row>
    <row r="2" spans="1:22">
      <c r="A2" s="22"/>
      <c r="B2" s="22"/>
      <c r="C2" s="22"/>
      <c r="E2" s="20"/>
      <c r="F2" s="22"/>
      <c r="G2" s="22"/>
      <c r="H2" s="20"/>
      <c r="I2" s="20"/>
      <c r="J2" s="22"/>
      <c r="K2" s="22"/>
      <c r="M2" s="20"/>
      <c r="N2" s="22"/>
      <c r="O2" s="149"/>
      <c r="P2" s="22"/>
      <c r="R2" s="22"/>
      <c r="S2" s="22"/>
      <c r="T2" s="22"/>
      <c r="U2" s="22"/>
      <c r="V2" s="22"/>
    </row>
    <row r="3" spans="1:22">
      <c r="A3" s="22"/>
      <c r="B3" s="22"/>
      <c r="C3" s="22"/>
      <c r="E3" s="20"/>
      <c r="F3" s="22"/>
      <c r="G3" s="22"/>
      <c r="H3" s="20"/>
      <c r="I3" s="20"/>
      <c r="J3" s="22"/>
      <c r="K3" s="22"/>
      <c r="M3" s="20"/>
      <c r="N3" s="22"/>
      <c r="O3" s="149"/>
      <c r="P3" s="22"/>
      <c r="R3" s="22"/>
      <c r="T3" s="22"/>
      <c r="U3" s="22"/>
      <c r="V3" s="22"/>
    </row>
    <row r="4" spans="1:22">
      <c r="A4" s="22"/>
      <c r="B4" s="22"/>
      <c r="C4" s="22"/>
      <c r="E4" s="20"/>
      <c r="F4" s="22"/>
      <c r="G4" s="22"/>
      <c r="H4" s="20"/>
      <c r="I4" s="20"/>
      <c r="J4" s="22"/>
      <c r="K4" s="22"/>
      <c r="M4" s="20"/>
      <c r="N4" s="22"/>
      <c r="O4" s="149"/>
      <c r="P4" s="22"/>
      <c r="R4" s="22"/>
      <c r="T4" s="22"/>
      <c r="U4" s="22"/>
      <c r="V4" s="22"/>
    </row>
    <row r="5" spans="1:22">
      <c r="A5" s="22"/>
      <c r="B5" s="22"/>
      <c r="C5" s="22"/>
      <c r="E5" s="20"/>
      <c r="F5" s="22"/>
      <c r="G5" s="22"/>
      <c r="H5" s="20"/>
      <c r="I5" s="20"/>
      <c r="J5" s="22"/>
      <c r="K5" s="22"/>
      <c r="M5" s="20"/>
      <c r="N5" s="22"/>
      <c r="O5" s="149"/>
      <c r="P5" s="22"/>
      <c r="R5" s="22"/>
      <c r="T5" s="22"/>
      <c r="U5" s="22"/>
      <c r="V5" s="22"/>
    </row>
    <row r="6" spans="1:22">
      <c r="A6" s="22"/>
      <c r="B6" s="22"/>
      <c r="C6" s="22"/>
      <c r="E6" s="20"/>
      <c r="F6" s="22"/>
      <c r="G6" s="22"/>
      <c r="H6" s="20"/>
      <c r="I6" s="20"/>
      <c r="J6" s="22"/>
      <c r="K6" s="22"/>
      <c r="M6" s="20"/>
      <c r="N6" s="22"/>
      <c r="O6" s="149"/>
      <c r="P6" s="22"/>
      <c r="R6" s="22"/>
      <c r="T6" s="22"/>
      <c r="U6" s="22"/>
      <c r="V6" s="22"/>
    </row>
    <row r="7" spans="1:22">
      <c r="A7" s="22"/>
      <c r="B7" s="22"/>
      <c r="C7" s="22"/>
      <c r="E7" s="20"/>
      <c r="F7" s="22"/>
      <c r="G7" s="22"/>
      <c r="H7" s="20"/>
      <c r="I7" s="20"/>
      <c r="J7" s="22"/>
      <c r="K7" s="22"/>
      <c r="M7" s="20"/>
      <c r="N7" s="22"/>
      <c r="O7" s="149"/>
      <c r="P7" s="22"/>
      <c r="R7" s="22"/>
      <c r="S7" s="22"/>
      <c r="T7" s="22"/>
      <c r="U7" s="22"/>
      <c r="V7" s="22"/>
    </row>
    <row r="8" spans="1:22">
      <c r="A8" s="22"/>
      <c r="B8" s="22"/>
      <c r="C8" s="22"/>
      <c r="E8" s="20"/>
      <c r="F8" s="22"/>
      <c r="G8" s="22"/>
      <c r="H8" s="20"/>
      <c r="I8" s="20"/>
      <c r="J8" s="22"/>
      <c r="K8" s="22"/>
      <c r="M8" s="20"/>
      <c r="N8" s="22"/>
      <c r="O8" s="149"/>
      <c r="P8" s="22"/>
      <c r="R8" s="22"/>
      <c r="S8" s="22"/>
      <c r="T8" s="22"/>
      <c r="U8" s="22"/>
      <c r="V8" s="22"/>
    </row>
    <row r="9" spans="1:22">
      <c r="A9" s="22"/>
      <c r="B9" s="22"/>
      <c r="C9" s="22"/>
      <c r="E9" s="20"/>
      <c r="F9" s="22"/>
      <c r="G9" s="22"/>
      <c r="H9" s="20"/>
      <c r="I9" s="20"/>
      <c r="J9" s="22"/>
      <c r="K9" s="22"/>
      <c r="M9" s="20"/>
      <c r="N9" s="22"/>
      <c r="O9" s="149"/>
      <c r="P9" s="22"/>
      <c r="R9" s="22"/>
      <c r="S9" s="22"/>
      <c r="T9" s="22"/>
      <c r="U9" s="22"/>
      <c r="V9" s="22"/>
    </row>
    <row r="10" spans="1:22">
      <c r="A10" s="22"/>
      <c r="B10" s="22"/>
      <c r="C10" s="22"/>
      <c r="E10" s="20"/>
      <c r="F10" s="22"/>
      <c r="G10" s="22"/>
      <c r="H10" s="20"/>
      <c r="I10" s="20"/>
      <c r="J10" s="22"/>
      <c r="K10" s="22"/>
      <c r="M10" s="20"/>
      <c r="N10" s="22"/>
      <c r="O10" s="149"/>
      <c r="P10" s="22"/>
      <c r="R10" s="22"/>
      <c r="S10" s="22"/>
      <c r="T10" s="22"/>
      <c r="U10" s="22"/>
      <c r="V10" s="22"/>
    </row>
    <row r="11" spans="1:22">
      <c r="A11" s="22"/>
      <c r="B11" s="22"/>
      <c r="C11" s="22"/>
      <c r="E11" s="20"/>
      <c r="F11" s="22"/>
      <c r="G11" s="22"/>
      <c r="H11" s="20"/>
      <c r="I11" s="20"/>
      <c r="J11" s="22"/>
      <c r="K11" s="22"/>
      <c r="M11" s="20"/>
      <c r="N11" s="22"/>
      <c r="O11" s="149"/>
      <c r="P11" s="22"/>
      <c r="R11" s="22"/>
      <c r="S11" s="22"/>
      <c r="T11" s="22"/>
      <c r="U11" s="22"/>
      <c r="V11" s="22"/>
    </row>
    <row r="12" spans="1:22">
      <c r="A12" s="22"/>
      <c r="B12" s="22"/>
      <c r="C12" s="22"/>
      <c r="E12" s="20"/>
      <c r="F12" s="22"/>
      <c r="G12" s="22"/>
      <c r="H12" s="20"/>
      <c r="I12" s="20"/>
      <c r="J12" s="22"/>
      <c r="K12" s="22"/>
      <c r="M12" s="20"/>
      <c r="N12" s="22"/>
      <c r="O12" s="149"/>
      <c r="P12" s="22"/>
      <c r="R12" s="22"/>
      <c r="S12" s="22"/>
      <c r="T12" s="22"/>
      <c r="U12" s="22"/>
      <c r="V12" s="22"/>
    </row>
    <row r="13" spans="1:22">
      <c r="A13" s="22"/>
      <c r="B13" s="22"/>
      <c r="C13" s="22"/>
      <c r="E13" s="20"/>
      <c r="F13" s="22"/>
      <c r="G13" s="22"/>
      <c r="H13" s="20"/>
      <c r="I13" s="20"/>
      <c r="J13" s="22"/>
      <c r="K13" s="22"/>
      <c r="M13" s="20"/>
      <c r="N13" s="22"/>
      <c r="O13" s="149"/>
      <c r="P13" s="22"/>
      <c r="R13" s="22"/>
      <c r="S13" s="22"/>
      <c r="T13" s="22"/>
      <c r="U13" s="22"/>
      <c r="V13" s="22"/>
    </row>
    <row r="14" spans="1:22">
      <c r="A14" s="22"/>
      <c r="B14" s="22"/>
      <c r="C14" s="22"/>
      <c r="E14" s="20"/>
      <c r="F14" s="22"/>
      <c r="G14" s="22"/>
      <c r="H14" s="20"/>
      <c r="I14" s="20"/>
      <c r="J14" s="22"/>
      <c r="K14" s="22"/>
      <c r="M14" s="20"/>
      <c r="N14" s="22"/>
      <c r="O14" s="149"/>
      <c r="P14" s="22"/>
      <c r="R14" s="22"/>
      <c r="S14" s="22"/>
      <c r="T14" s="22"/>
      <c r="U14" s="22"/>
      <c r="V14" s="22"/>
    </row>
    <row r="15" spans="1:22">
      <c r="A15" s="22"/>
      <c r="B15" s="22"/>
      <c r="C15" s="22"/>
      <c r="E15" s="20"/>
      <c r="F15" s="22"/>
      <c r="G15" s="22"/>
      <c r="H15" s="20"/>
      <c r="I15" s="20"/>
      <c r="J15" s="22"/>
      <c r="K15" s="22"/>
      <c r="M15" s="20"/>
      <c r="N15" s="22"/>
      <c r="O15" s="149"/>
      <c r="P15" s="22"/>
      <c r="R15" s="22"/>
      <c r="S15" s="22"/>
      <c r="T15" s="22"/>
      <c r="U15" s="22"/>
      <c r="V15" s="22"/>
    </row>
    <row r="16" spans="1:22">
      <c r="A16" s="22"/>
      <c r="B16" s="22"/>
      <c r="C16" s="22"/>
      <c r="E16" s="20"/>
      <c r="F16" s="22"/>
      <c r="G16" s="22"/>
      <c r="H16" s="20"/>
      <c r="I16" s="20"/>
      <c r="J16" s="22"/>
      <c r="K16" s="22"/>
      <c r="M16" s="20"/>
      <c r="N16" s="22"/>
      <c r="O16" s="149"/>
      <c r="P16" s="22"/>
      <c r="R16" s="22"/>
      <c r="S16" s="22"/>
      <c r="T16" s="22"/>
      <c r="U16" s="22"/>
      <c r="V16" s="22"/>
    </row>
    <row r="17" spans="1:22">
      <c r="A17" s="22"/>
      <c r="B17" s="22"/>
      <c r="C17" s="22"/>
      <c r="E17" s="20"/>
      <c r="F17" s="22"/>
      <c r="G17" s="22"/>
      <c r="H17" s="20"/>
      <c r="I17" s="20"/>
      <c r="J17" s="22"/>
      <c r="K17" s="22"/>
      <c r="M17" s="20"/>
      <c r="N17" s="22"/>
      <c r="O17" s="149"/>
      <c r="P17" s="22"/>
      <c r="R17" s="22"/>
      <c r="S17" s="22"/>
      <c r="T17" s="22"/>
      <c r="U17" s="22"/>
      <c r="V17" s="22"/>
    </row>
    <row r="18" spans="1:22">
      <c r="A18" s="22"/>
      <c r="B18" s="22"/>
      <c r="C18" s="22"/>
      <c r="E18" s="20"/>
      <c r="F18" s="22"/>
      <c r="G18" s="22"/>
      <c r="H18" s="20"/>
      <c r="I18" s="20"/>
      <c r="J18" s="22"/>
      <c r="K18" s="22"/>
      <c r="M18" s="20"/>
      <c r="N18" s="22"/>
      <c r="O18" s="149"/>
      <c r="P18" s="22"/>
      <c r="R18" s="22"/>
      <c r="S18" s="22"/>
      <c r="T18" s="22"/>
      <c r="U18" s="22"/>
      <c r="V18" s="22"/>
    </row>
    <row r="19" spans="1:22">
      <c r="A19" s="22"/>
      <c r="B19" s="22"/>
      <c r="C19" s="22"/>
      <c r="E19" s="20"/>
      <c r="F19" s="22"/>
      <c r="G19" s="22"/>
      <c r="H19" s="20"/>
      <c r="I19" s="20"/>
      <c r="J19" s="22"/>
      <c r="K19" s="22"/>
      <c r="M19" s="20"/>
      <c r="N19" s="22"/>
      <c r="O19" s="149"/>
      <c r="P19" s="22"/>
      <c r="R19" s="22"/>
      <c r="S19" s="22"/>
      <c r="T19" s="22"/>
      <c r="U19" s="22"/>
      <c r="V19" s="22"/>
    </row>
    <row r="20" spans="1:22">
      <c r="E20" s="20"/>
      <c r="F20" s="22"/>
      <c r="H20" s="20"/>
      <c r="I20" s="20"/>
      <c r="J20" s="2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X21"/>
  <sheetViews>
    <sheetView rightToLeft="1" zoomScale="70" zoomScaleNormal="70" workbookViewId="0"/>
  </sheetViews>
  <sheetFormatPr defaultColWidth="9" defaultRowHeight="14.25"/>
  <cols>
    <col min="1" max="24" width="11.625" style="2" customWidth="1"/>
    <col min="25" max="25" width="9" style="2" customWidth="1"/>
    <col min="26" max="16384" width="9" style="2"/>
  </cols>
  <sheetData>
    <row r="1" spans="1:24" ht="66.75" customHeight="1">
      <c r="A1" s="21" t="s">
        <v>0</v>
      </c>
      <c r="B1" s="21" t="s">
        <v>1</v>
      </c>
      <c r="C1" s="21" t="s">
        <v>116</v>
      </c>
      <c r="D1" s="21" t="s">
        <v>5</v>
      </c>
      <c r="E1" s="21" t="s">
        <v>117</v>
      </c>
      <c r="F1" s="21" t="s">
        <v>86</v>
      </c>
      <c r="G1" s="21" t="s">
        <v>118</v>
      </c>
      <c r="H1" s="21" t="s">
        <v>119</v>
      </c>
      <c r="I1" s="21" t="s">
        <v>120</v>
      </c>
      <c r="J1" s="21" t="s">
        <v>121</v>
      </c>
      <c r="K1" s="21" t="s">
        <v>122</v>
      </c>
      <c r="L1" s="21" t="s">
        <v>123</v>
      </c>
      <c r="M1" s="21" t="s">
        <v>111</v>
      </c>
      <c r="N1" s="21" t="s">
        <v>124</v>
      </c>
      <c r="O1" s="21" t="s">
        <v>112</v>
      </c>
      <c r="P1" s="21" t="s">
        <v>95</v>
      </c>
      <c r="Q1" s="21" t="s">
        <v>11</v>
      </c>
      <c r="R1" s="21" t="s">
        <v>125</v>
      </c>
      <c r="S1" s="21" t="s">
        <v>20</v>
      </c>
      <c r="T1" s="21" t="s">
        <v>21</v>
      </c>
      <c r="U1" s="21" t="s">
        <v>126</v>
      </c>
      <c r="V1" s="21" t="s">
        <v>22</v>
      </c>
      <c r="W1" s="21" t="s">
        <v>24</v>
      </c>
      <c r="X1" s="21" t="s">
        <v>25</v>
      </c>
    </row>
    <row r="2" spans="1:24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0"/>
      <c r="R2" s="22"/>
      <c r="S2" s="22"/>
      <c r="T2" s="22"/>
      <c r="U2" s="22"/>
      <c r="V2" s="22"/>
      <c r="W2" s="22"/>
      <c r="X2" s="22"/>
    </row>
    <row r="3" spans="1:24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0"/>
      <c r="R3" s="22"/>
      <c r="S3" s="22"/>
      <c r="T3" s="22"/>
      <c r="U3" s="22"/>
      <c r="V3" s="22"/>
      <c r="W3" s="22"/>
      <c r="X3" s="22"/>
    </row>
    <row r="4" spans="1:24">
      <c r="A4" s="22"/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0"/>
      <c r="R4" s="22"/>
      <c r="S4" s="22"/>
      <c r="T4" s="22"/>
      <c r="U4" s="22"/>
      <c r="V4" s="22"/>
      <c r="W4" s="22"/>
      <c r="X4" s="22"/>
    </row>
    <row r="5" spans="1:24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0"/>
      <c r="R5" s="22"/>
      <c r="S5" s="22"/>
      <c r="T5" s="22"/>
      <c r="U5" s="22"/>
      <c r="V5" s="22"/>
      <c r="W5" s="22"/>
      <c r="X5" s="22"/>
    </row>
    <row r="6" spans="1:24">
      <c r="A6" s="22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0"/>
      <c r="R6" s="22"/>
      <c r="S6" s="22"/>
      <c r="T6" s="22"/>
      <c r="U6" s="22"/>
      <c r="V6" s="22"/>
      <c r="W6" s="22"/>
      <c r="X6" s="22"/>
    </row>
    <row r="7" spans="1:24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0"/>
      <c r="R7" s="22"/>
      <c r="S7" s="22"/>
      <c r="T7" s="22"/>
      <c r="U7" s="22"/>
      <c r="V7" s="22"/>
      <c r="W7" s="22"/>
      <c r="X7" s="22"/>
    </row>
    <row r="8" spans="1:24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0"/>
      <c r="R8" s="22"/>
      <c r="S8" s="22"/>
      <c r="T8" s="22"/>
      <c r="U8" s="22"/>
      <c r="V8" s="22"/>
      <c r="W8" s="22"/>
      <c r="X8" s="22"/>
    </row>
    <row r="9" spans="1:24">
      <c r="A9" s="22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0"/>
      <c r="R9" s="22"/>
      <c r="S9" s="22"/>
      <c r="T9" s="22"/>
      <c r="U9" s="22"/>
      <c r="V9" s="22"/>
      <c r="W9" s="22"/>
      <c r="X9" s="22"/>
    </row>
    <row r="10" spans="1:24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0"/>
      <c r="R10" s="22"/>
      <c r="S10" s="22"/>
      <c r="T10" s="22"/>
      <c r="U10" s="22"/>
      <c r="V10" s="22"/>
      <c r="W10" s="22"/>
      <c r="X10" s="22"/>
    </row>
    <row r="11" spans="1:24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0"/>
      <c r="R11" s="22"/>
      <c r="S11" s="22"/>
      <c r="T11" s="22"/>
      <c r="U11" s="22"/>
      <c r="V11" s="22"/>
      <c r="W11" s="22"/>
      <c r="X11" s="22"/>
    </row>
    <row r="12" spans="1:24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0"/>
      <c r="R12" s="22"/>
      <c r="S12" s="22"/>
      <c r="T12" s="22"/>
      <c r="U12" s="22"/>
      <c r="V12" s="22"/>
      <c r="W12" s="22"/>
      <c r="X12" s="22"/>
    </row>
    <row r="13" spans="1:24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0"/>
      <c r="R13" s="22"/>
      <c r="S13" s="22"/>
      <c r="T13" s="22"/>
      <c r="U13" s="22"/>
      <c r="V13" s="22"/>
      <c r="W13" s="22"/>
      <c r="X13" s="22"/>
    </row>
    <row r="14" spans="1:2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0"/>
      <c r="R14" s="22"/>
      <c r="S14" s="22"/>
      <c r="T14" s="22"/>
      <c r="U14" s="22"/>
      <c r="V14" s="22"/>
      <c r="W14" s="22"/>
      <c r="X14" s="22"/>
    </row>
    <row r="15" spans="1:24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0"/>
      <c r="R15" s="22"/>
      <c r="S15" s="22"/>
      <c r="T15" s="22"/>
      <c r="U15" s="22"/>
      <c r="V15" s="22"/>
      <c r="W15" s="22"/>
      <c r="X15" s="22"/>
    </row>
    <row r="16" spans="1:24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0"/>
      <c r="R16" s="22"/>
      <c r="S16" s="22"/>
      <c r="T16" s="22"/>
      <c r="U16" s="22"/>
      <c r="V16" s="22"/>
      <c r="W16" s="22"/>
      <c r="X16" s="22"/>
    </row>
    <row r="17" spans="1:24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0"/>
      <c r="R17" s="22"/>
      <c r="S17" s="22"/>
      <c r="T17" s="22"/>
      <c r="U17" s="22"/>
      <c r="V17" s="22"/>
      <c r="W17" s="22"/>
      <c r="X17" s="22"/>
    </row>
    <row r="18" spans="1:24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0"/>
      <c r="R18" s="22"/>
      <c r="S18" s="22"/>
      <c r="T18" s="22"/>
      <c r="U18" s="22"/>
      <c r="V18" s="22"/>
      <c r="W18" s="22"/>
      <c r="X18" s="22"/>
    </row>
    <row r="19" spans="1:24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0"/>
      <c r="R19" s="22"/>
      <c r="S19" s="22"/>
      <c r="T19" s="22"/>
      <c r="U19" s="22"/>
      <c r="V19" s="22"/>
      <c r="W19" s="22"/>
      <c r="X19" s="22"/>
    </row>
    <row r="20" spans="1:24">
      <c r="D20" s="22"/>
      <c r="E20" s="22"/>
      <c r="F20" s="22"/>
      <c r="H20" s="22"/>
      <c r="I20" s="22"/>
      <c r="L20" s="22"/>
      <c r="M20" s="22"/>
      <c r="O20" s="22"/>
      <c r="V20" s="22"/>
    </row>
    <row r="21" spans="1:24">
      <c r="D21" s="22"/>
      <c r="E21" s="22"/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W22"/>
  <sheetViews>
    <sheetView rightToLeft="1" zoomScale="70" zoomScaleNormal="70" workbookViewId="0"/>
  </sheetViews>
  <sheetFormatPr defaultColWidth="9" defaultRowHeight="14.25"/>
  <cols>
    <col min="1" max="4" width="11.625" style="2" customWidth="1"/>
    <col min="5" max="5" width="11.625" style="4" customWidth="1"/>
    <col min="6" max="23" width="11.625" style="2" customWidth="1"/>
    <col min="24" max="24" width="9" style="2" customWidth="1"/>
    <col min="25" max="16384" width="9" style="2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107</v>
      </c>
      <c r="E1" s="21" t="s">
        <v>108</v>
      </c>
      <c r="F1" s="21" t="s">
        <v>3</v>
      </c>
      <c r="G1" s="21" t="s">
        <v>4</v>
      </c>
      <c r="H1" s="21" t="s">
        <v>109</v>
      </c>
      <c r="I1" s="21" t="s">
        <v>5</v>
      </c>
      <c r="J1" s="21" t="s">
        <v>6</v>
      </c>
      <c r="K1" s="21" t="s">
        <v>7</v>
      </c>
      <c r="L1" s="21" t="s">
        <v>110</v>
      </c>
      <c r="M1" s="21" t="s">
        <v>86</v>
      </c>
      <c r="N1" s="21" t="s">
        <v>11</v>
      </c>
      <c r="O1" s="21" t="s">
        <v>111</v>
      </c>
      <c r="P1" s="21" t="s">
        <v>112</v>
      </c>
      <c r="Q1" s="21" t="s">
        <v>95</v>
      </c>
      <c r="R1" s="21" t="s">
        <v>113</v>
      </c>
      <c r="S1" s="21" t="s">
        <v>114</v>
      </c>
      <c r="T1" s="21" t="s">
        <v>115</v>
      </c>
      <c r="U1" s="21" t="s">
        <v>20</v>
      </c>
      <c r="V1" s="21" t="s">
        <v>24</v>
      </c>
      <c r="W1" s="21" t="s">
        <v>25</v>
      </c>
    </row>
    <row r="2" spans="1:23">
      <c r="A2" s="22"/>
      <c r="B2" s="22"/>
      <c r="C2" s="22"/>
      <c r="D2" s="22"/>
      <c r="E2" s="20"/>
      <c r="F2" s="22"/>
      <c r="G2" s="22"/>
      <c r="H2" s="22"/>
      <c r="I2" s="22"/>
      <c r="J2" s="20"/>
      <c r="K2" s="20"/>
      <c r="L2" s="22"/>
      <c r="M2" s="22"/>
      <c r="N2" s="20"/>
      <c r="O2" s="22"/>
      <c r="P2" s="22"/>
      <c r="Q2" s="22"/>
      <c r="R2" s="22"/>
      <c r="S2" s="22"/>
      <c r="T2" s="22"/>
      <c r="U2" s="22"/>
      <c r="V2" s="22"/>
      <c r="W2" s="22"/>
    </row>
    <row r="3" spans="1:23">
      <c r="A3" s="22"/>
      <c r="B3" s="22"/>
      <c r="C3" s="22"/>
      <c r="D3" s="22"/>
      <c r="E3" s="20"/>
      <c r="F3" s="22"/>
      <c r="G3" s="22"/>
      <c r="H3" s="22"/>
      <c r="I3" s="22"/>
      <c r="J3" s="20"/>
      <c r="K3" s="20"/>
      <c r="L3" s="22"/>
      <c r="M3" s="22"/>
      <c r="N3" s="20"/>
      <c r="O3" s="22"/>
      <c r="P3" s="22"/>
      <c r="Q3" s="22"/>
      <c r="R3" s="22"/>
      <c r="S3" s="22"/>
      <c r="T3" s="22"/>
      <c r="U3" s="22"/>
      <c r="V3" s="22"/>
      <c r="W3" s="22"/>
    </row>
    <row r="4" spans="1:23">
      <c r="A4" s="22"/>
      <c r="B4" s="22"/>
      <c r="C4" s="22"/>
      <c r="D4" s="22"/>
      <c r="E4" s="20"/>
      <c r="F4" s="22"/>
      <c r="G4" s="22"/>
      <c r="H4" s="22"/>
      <c r="I4" s="22"/>
      <c r="J4" s="20"/>
      <c r="K4" s="20"/>
      <c r="L4" s="22"/>
      <c r="M4" s="22"/>
      <c r="N4" s="20"/>
      <c r="O4" s="22"/>
      <c r="P4" s="22"/>
      <c r="Q4" s="22"/>
      <c r="R4" s="22"/>
      <c r="S4" s="22"/>
      <c r="T4" s="22"/>
      <c r="U4" s="22"/>
      <c r="V4" s="22"/>
      <c r="W4" s="22"/>
    </row>
    <row r="5" spans="1:23">
      <c r="A5" s="22"/>
      <c r="B5" s="22"/>
      <c r="C5" s="22"/>
      <c r="D5" s="22"/>
      <c r="E5" s="20"/>
      <c r="F5" s="22"/>
      <c r="G5" s="22"/>
      <c r="H5" s="22"/>
      <c r="I5" s="22"/>
      <c r="J5" s="20"/>
      <c r="K5" s="20"/>
      <c r="L5" s="22"/>
      <c r="M5" s="22"/>
      <c r="N5" s="20"/>
      <c r="O5" s="22"/>
      <c r="P5" s="22"/>
      <c r="Q5" s="22"/>
      <c r="R5" s="22"/>
      <c r="S5" s="22"/>
      <c r="T5" s="22"/>
      <c r="U5" s="22"/>
      <c r="V5" s="22"/>
      <c r="W5" s="22"/>
    </row>
    <row r="6" spans="1:23">
      <c r="A6" s="22"/>
      <c r="B6" s="22"/>
      <c r="C6" s="22"/>
      <c r="D6" s="22"/>
      <c r="E6" s="20"/>
      <c r="F6" s="22"/>
      <c r="G6" s="22"/>
      <c r="H6" s="22"/>
      <c r="I6" s="22"/>
      <c r="J6" s="20"/>
      <c r="K6" s="20"/>
      <c r="L6" s="22"/>
      <c r="M6" s="22"/>
      <c r="N6" s="20"/>
      <c r="O6" s="22"/>
      <c r="P6" s="22"/>
      <c r="Q6" s="22"/>
      <c r="R6" s="22"/>
      <c r="S6" s="22"/>
      <c r="T6" s="22"/>
      <c r="U6" s="22"/>
      <c r="V6" s="22"/>
      <c r="W6" s="22"/>
    </row>
    <row r="7" spans="1:23">
      <c r="A7" s="22"/>
      <c r="B7" s="22"/>
      <c r="C7" s="22"/>
      <c r="D7" s="22"/>
      <c r="E7" s="20"/>
      <c r="F7" s="22"/>
      <c r="G7" s="22"/>
      <c r="H7" s="22"/>
      <c r="I7" s="22"/>
      <c r="J7" s="20"/>
      <c r="K7" s="20"/>
      <c r="L7" s="22"/>
      <c r="M7" s="22"/>
      <c r="N7" s="20"/>
      <c r="O7" s="22"/>
      <c r="P7" s="22"/>
      <c r="Q7" s="22"/>
      <c r="R7" s="22"/>
      <c r="S7" s="22"/>
      <c r="T7" s="22"/>
      <c r="U7" s="22"/>
      <c r="V7" s="22"/>
      <c r="W7" s="22"/>
    </row>
    <row r="8" spans="1:23">
      <c r="A8" s="22"/>
      <c r="B8" s="22"/>
      <c r="C8" s="22"/>
      <c r="D8" s="22"/>
      <c r="E8" s="20"/>
      <c r="F8" s="22"/>
      <c r="G8" s="22"/>
      <c r="H8" s="22"/>
      <c r="I8" s="22"/>
      <c r="J8" s="20"/>
      <c r="K8" s="20"/>
      <c r="L8" s="22"/>
      <c r="M8" s="22"/>
      <c r="N8" s="20"/>
      <c r="O8" s="22"/>
      <c r="P8" s="22"/>
      <c r="Q8" s="22"/>
      <c r="R8" s="22"/>
      <c r="S8" s="22"/>
      <c r="T8" s="22"/>
      <c r="U8" s="22"/>
      <c r="V8" s="22"/>
      <c r="W8" s="22"/>
    </row>
    <row r="9" spans="1:23">
      <c r="A9" s="22"/>
      <c r="B9" s="22"/>
      <c r="C9" s="22"/>
      <c r="D9" s="22"/>
      <c r="E9" s="20"/>
      <c r="F9" s="22"/>
      <c r="G9" s="22"/>
      <c r="H9" s="22"/>
      <c r="I9" s="22"/>
      <c r="J9" s="20"/>
      <c r="K9" s="20"/>
      <c r="L9" s="22"/>
      <c r="M9" s="22"/>
      <c r="N9" s="20"/>
      <c r="O9" s="22"/>
      <c r="P9" s="22"/>
      <c r="Q9" s="22"/>
      <c r="R9" s="22"/>
      <c r="S9" s="22"/>
      <c r="T9" s="22"/>
      <c r="U9" s="22"/>
      <c r="V9" s="22"/>
      <c r="W9" s="22"/>
    </row>
    <row r="10" spans="1:23">
      <c r="A10" s="22"/>
      <c r="B10" s="22"/>
      <c r="C10" s="22"/>
      <c r="D10" s="22"/>
      <c r="E10" s="20"/>
      <c r="F10" s="22"/>
      <c r="G10" s="22"/>
      <c r="H10" s="22"/>
      <c r="I10" s="22"/>
      <c r="J10" s="20"/>
      <c r="K10" s="20"/>
      <c r="L10" s="22"/>
      <c r="M10" s="22"/>
      <c r="N10" s="20"/>
      <c r="O10" s="22"/>
      <c r="P10" s="22"/>
      <c r="Q10" s="22"/>
      <c r="R10" s="22"/>
      <c r="S10" s="22"/>
      <c r="T10" s="22"/>
      <c r="U10" s="22"/>
      <c r="V10" s="22"/>
      <c r="W10" s="22"/>
    </row>
    <row r="11" spans="1:23">
      <c r="A11" s="22"/>
      <c r="B11" s="22"/>
      <c r="C11" s="22"/>
      <c r="D11" s="22"/>
      <c r="E11" s="20"/>
      <c r="F11" s="22"/>
      <c r="G11" s="22"/>
      <c r="H11" s="22"/>
      <c r="I11" s="22"/>
      <c r="J11" s="20"/>
      <c r="K11" s="20"/>
      <c r="L11" s="22"/>
      <c r="M11" s="22"/>
      <c r="N11" s="20"/>
      <c r="O11" s="22"/>
      <c r="P11" s="22"/>
      <c r="Q11" s="22"/>
      <c r="R11" s="22"/>
      <c r="S11" s="22"/>
      <c r="T11" s="22"/>
      <c r="U11" s="22"/>
      <c r="V11" s="22"/>
      <c r="W11" s="22"/>
    </row>
    <row r="12" spans="1:23">
      <c r="A12" s="22"/>
      <c r="B12" s="22"/>
      <c r="C12" s="22"/>
      <c r="D12" s="22"/>
      <c r="E12" s="20"/>
      <c r="F12" s="22"/>
      <c r="G12" s="22"/>
      <c r="H12" s="22"/>
      <c r="I12" s="22"/>
      <c r="J12" s="20"/>
      <c r="K12" s="20"/>
      <c r="L12" s="22"/>
      <c r="M12" s="22"/>
      <c r="N12" s="20"/>
      <c r="O12" s="22"/>
      <c r="P12" s="22"/>
      <c r="Q12" s="22"/>
      <c r="R12" s="22"/>
      <c r="S12" s="22"/>
      <c r="T12" s="22"/>
      <c r="U12" s="22"/>
      <c r="V12" s="22"/>
      <c r="W12" s="22"/>
    </row>
    <row r="13" spans="1:23">
      <c r="A13" s="22"/>
      <c r="B13" s="22"/>
      <c r="C13" s="22"/>
      <c r="D13" s="22"/>
      <c r="E13" s="20"/>
      <c r="F13" s="22"/>
      <c r="G13" s="22"/>
      <c r="H13" s="22"/>
      <c r="I13" s="22"/>
      <c r="J13" s="20"/>
      <c r="K13" s="20"/>
      <c r="L13" s="22"/>
      <c r="M13" s="22"/>
      <c r="N13" s="20"/>
      <c r="O13" s="22"/>
      <c r="P13" s="22"/>
      <c r="Q13" s="22"/>
      <c r="R13" s="22"/>
      <c r="S13" s="22"/>
      <c r="T13" s="22"/>
      <c r="U13" s="22"/>
      <c r="V13" s="22"/>
      <c r="W13" s="22"/>
    </row>
    <row r="14" spans="1:23">
      <c r="A14" s="22"/>
      <c r="B14" s="22"/>
      <c r="C14" s="22"/>
      <c r="D14" s="22"/>
      <c r="E14" s="20"/>
      <c r="F14" s="22"/>
      <c r="G14" s="22"/>
      <c r="H14" s="22"/>
      <c r="I14" s="22"/>
      <c r="J14" s="20"/>
      <c r="K14" s="20"/>
      <c r="L14" s="22"/>
      <c r="M14" s="22"/>
      <c r="N14" s="20"/>
      <c r="O14" s="22"/>
      <c r="P14" s="22"/>
      <c r="Q14" s="22"/>
      <c r="R14" s="22"/>
      <c r="S14" s="22"/>
      <c r="T14" s="22"/>
      <c r="U14" s="22"/>
      <c r="V14" s="22"/>
      <c r="W14" s="22"/>
    </row>
    <row r="15" spans="1:23">
      <c r="A15" s="22"/>
      <c r="B15" s="22"/>
      <c r="C15" s="22"/>
      <c r="D15" s="22"/>
      <c r="E15" s="20"/>
      <c r="F15" s="22"/>
      <c r="G15" s="22"/>
      <c r="H15" s="22"/>
      <c r="I15" s="22"/>
      <c r="J15" s="20"/>
      <c r="K15" s="20"/>
      <c r="L15" s="22"/>
      <c r="M15" s="22"/>
      <c r="N15" s="20"/>
      <c r="O15" s="22"/>
      <c r="P15" s="22"/>
      <c r="Q15" s="22"/>
      <c r="R15" s="22"/>
      <c r="S15" s="22"/>
      <c r="T15" s="22"/>
      <c r="U15" s="22"/>
      <c r="V15" s="22"/>
      <c r="W15" s="22"/>
    </row>
    <row r="16" spans="1:23" ht="15">
      <c r="A16" s="31"/>
      <c r="B16" s="22"/>
      <c r="C16" s="22"/>
      <c r="D16" s="22"/>
      <c r="E16" s="20"/>
      <c r="F16" s="22"/>
      <c r="G16" s="22"/>
      <c r="H16" s="22"/>
      <c r="I16" s="22"/>
      <c r="J16" s="20"/>
      <c r="K16" s="20"/>
      <c r="L16" s="22"/>
      <c r="M16" s="22"/>
      <c r="N16" s="20"/>
      <c r="O16" s="22"/>
      <c r="P16" s="22"/>
      <c r="Q16" s="22"/>
      <c r="R16" s="22"/>
      <c r="S16" s="22"/>
      <c r="T16" s="22"/>
      <c r="U16" s="22"/>
      <c r="V16" s="22"/>
      <c r="W16" s="22"/>
    </row>
    <row r="17" spans="1:23">
      <c r="A17" s="22"/>
      <c r="B17" s="22"/>
      <c r="C17" s="22"/>
      <c r="D17" s="22"/>
      <c r="E17" s="20"/>
      <c r="F17" s="22"/>
      <c r="G17" s="22"/>
      <c r="H17" s="22"/>
      <c r="I17" s="22"/>
      <c r="J17" s="20"/>
      <c r="K17" s="20"/>
      <c r="L17" s="22"/>
      <c r="M17" s="22"/>
      <c r="N17" s="20"/>
      <c r="O17" s="22"/>
      <c r="P17" s="22"/>
      <c r="Q17" s="22"/>
      <c r="R17" s="22"/>
      <c r="S17" s="22"/>
      <c r="T17" s="22"/>
      <c r="U17" s="22"/>
      <c r="V17" s="22"/>
      <c r="W17" s="22"/>
    </row>
    <row r="18" spans="1:23">
      <c r="A18" s="22"/>
      <c r="B18" s="22"/>
      <c r="C18" s="22"/>
      <c r="D18" s="22"/>
      <c r="E18" s="20"/>
      <c r="F18" s="22"/>
      <c r="G18" s="22"/>
      <c r="H18" s="22"/>
      <c r="I18" s="22"/>
      <c r="J18" s="20"/>
      <c r="K18" s="20"/>
      <c r="L18" s="22"/>
      <c r="M18" s="22"/>
      <c r="N18" s="20"/>
      <c r="O18" s="22"/>
      <c r="P18" s="22"/>
      <c r="Q18" s="22"/>
      <c r="R18" s="22"/>
      <c r="S18" s="22"/>
      <c r="T18" s="22"/>
      <c r="U18" s="22"/>
      <c r="V18" s="22"/>
      <c r="W18" s="22"/>
    </row>
    <row r="19" spans="1:23">
      <c r="A19" s="29"/>
      <c r="B19" s="22"/>
      <c r="C19" s="22"/>
      <c r="D19" s="22"/>
      <c r="E19" s="20"/>
      <c r="F19" s="22"/>
      <c r="G19" s="22"/>
      <c r="H19" s="22"/>
      <c r="J19" s="20"/>
      <c r="K19" s="20"/>
      <c r="L19" s="22"/>
      <c r="M19" s="22"/>
      <c r="N19" s="20"/>
      <c r="O19" s="22"/>
      <c r="P19" s="22"/>
      <c r="Q19" s="22"/>
      <c r="R19" s="22"/>
      <c r="S19" s="22"/>
      <c r="T19" s="22"/>
      <c r="U19" s="22"/>
      <c r="V19" s="22"/>
      <c r="W19" s="22"/>
    </row>
    <row r="20" spans="1:23">
      <c r="A20" s="11"/>
      <c r="E20" s="20"/>
      <c r="H20" s="22"/>
      <c r="I20" s="22"/>
      <c r="J20" s="20"/>
      <c r="K20" s="20"/>
      <c r="L20" s="22"/>
      <c r="M20" s="22"/>
      <c r="O20" s="22"/>
      <c r="P20" s="22"/>
    </row>
    <row r="22" spans="1:23">
      <c r="A22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R19"/>
  <sheetViews>
    <sheetView rightToLeft="1" zoomScale="70" zoomScaleNormal="70" workbookViewId="0">
      <selection activeCell="H14" sqref="H14"/>
    </sheetView>
  </sheetViews>
  <sheetFormatPr defaultColWidth="9" defaultRowHeight="14.25"/>
  <cols>
    <col min="1" max="4" width="11.625" style="2" customWidth="1"/>
    <col min="5" max="5" width="22.375" style="2" customWidth="1"/>
    <col min="6" max="18" width="11.625" style="2" customWidth="1"/>
    <col min="19" max="19" width="9" style="2" customWidth="1"/>
    <col min="20" max="16384" width="9" style="2"/>
  </cols>
  <sheetData>
    <row r="1" spans="1:18" ht="66.75" customHeight="1">
      <c r="A1" s="21" t="s">
        <v>0</v>
      </c>
      <c r="B1" s="21" t="s">
        <v>1</v>
      </c>
      <c r="C1" s="21" t="s">
        <v>92</v>
      </c>
      <c r="D1" s="21" t="s">
        <v>93</v>
      </c>
      <c r="E1" s="21" t="s">
        <v>5</v>
      </c>
      <c r="F1" s="21" t="s">
        <v>6</v>
      </c>
      <c r="G1" s="21" t="s">
        <v>7</v>
      </c>
      <c r="H1" s="21" t="s">
        <v>86</v>
      </c>
      <c r="I1" s="183" t="s">
        <v>94</v>
      </c>
      <c r="J1" s="21" t="s">
        <v>11</v>
      </c>
      <c r="K1" s="183" t="s">
        <v>95</v>
      </c>
      <c r="L1" s="21" t="s">
        <v>96</v>
      </c>
      <c r="M1" s="163" t="s">
        <v>18</v>
      </c>
      <c r="N1" s="21" t="s">
        <v>20</v>
      </c>
      <c r="O1" s="21" t="s">
        <v>21</v>
      </c>
      <c r="P1" s="21" t="s">
        <v>22</v>
      </c>
      <c r="Q1" s="167" t="s">
        <v>24</v>
      </c>
      <c r="R1" s="167" t="s">
        <v>25</v>
      </c>
    </row>
    <row r="2" spans="1:18">
      <c r="A2" s="22">
        <v>891</v>
      </c>
      <c r="B2" s="22">
        <v>9957</v>
      </c>
      <c r="C2" s="29" t="s">
        <v>102</v>
      </c>
      <c r="D2" s="22" t="s">
        <v>103</v>
      </c>
      <c r="E2" s="29" t="s">
        <v>99</v>
      </c>
      <c r="F2" s="20" t="s">
        <v>30</v>
      </c>
      <c r="G2" s="20" t="s">
        <v>30</v>
      </c>
      <c r="H2" s="18" t="s">
        <v>302</v>
      </c>
      <c r="I2" s="22"/>
      <c r="J2" s="20" t="s">
        <v>34</v>
      </c>
      <c r="K2" s="184" t="s">
        <v>101</v>
      </c>
      <c r="L2" s="159">
        <v>-107.634</v>
      </c>
      <c r="M2" s="177">
        <v>1</v>
      </c>
      <c r="N2" s="161">
        <v>-107.634</v>
      </c>
      <c r="O2" s="22"/>
      <c r="P2" s="20" t="s">
        <v>36</v>
      </c>
      <c r="Q2" s="176">
        <v>3.48629313477737</v>
      </c>
      <c r="R2" s="176">
        <v>-7.1314474971709697E-4</v>
      </c>
    </row>
    <row r="3" spans="1:18">
      <c r="A3" s="22">
        <v>891</v>
      </c>
      <c r="B3" s="22">
        <v>9957</v>
      </c>
      <c r="C3" s="29" t="s">
        <v>97</v>
      </c>
      <c r="D3" s="22" t="s">
        <v>98</v>
      </c>
      <c r="E3" s="29" t="s">
        <v>99</v>
      </c>
      <c r="F3" s="20" t="s">
        <v>30</v>
      </c>
      <c r="G3" s="20" t="s">
        <v>30</v>
      </c>
      <c r="H3" s="22" t="s">
        <v>100</v>
      </c>
      <c r="I3" s="22"/>
      <c r="J3" s="20" t="s">
        <v>34</v>
      </c>
      <c r="K3" s="184" t="s">
        <v>101</v>
      </c>
      <c r="L3" s="159">
        <v>106.669</v>
      </c>
      <c r="M3" s="177">
        <v>1</v>
      </c>
      <c r="N3" s="161">
        <v>106.669</v>
      </c>
      <c r="O3" s="22"/>
      <c r="P3" s="20" t="s">
        <v>36</v>
      </c>
      <c r="Q3" s="176">
        <v>-3.4550214131305799</v>
      </c>
      <c r="R3" s="176">
        <v>7.0674790836013903E-4</v>
      </c>
    </row>
    <row r="4" spans="1:18">
      <c r="A4" s="22">
        <v>891</v>
      </c>
      <c r="B4" s="22">
        <v>9957</v>
      </c>
      <c r="C4" s="29" t="s">
        <v>104</v>
      </c>
      <c r="D4" s="22" t="s">
        <v>105</v>
      </c>
      <c r="E4" s="29" t="s">
        <v>106</v>
      </c>
      <c r="F4" s="20" t="s">
        <v>30</v>
      </c>
      <c r="G4" s="20" t="s">
        <v>30</v>
      </c>
      <c r="H4" s="22" t="s">
        <v>100</v>
      </c>
      <c r="I4" s="22"/>
      <c r="J4" s="20" t="s">
        <v>34</v>
      </c>
      <c r="K4" s="184" t="s">
        <v>101</v>
      </c>
      <c r="L4" s="159">
        <v>-29.908000000000001</v>
      </c>
      <c r="M4" s="177">
        <v>1</v>
      </c>
      <c r="N4" s="161">
        <v>-29.908000000000001</v>
      </c>
      <c r="O4" s="22"/>
      <c r="P4" s="20" t="s">
        <v>36</v>
      </c>
      <c r="Q4" s="176">
        <v>0.96872827835320696</v>
      </c>
      <c r="R4" s="176">
        <v>-1.9815989617126301E-4</v>
      </c>
    </row>
    <row r="5" spans="1:18">
      <c r="A5" s="22"/>
      <c r="B5" s="22"/>
      <c r="C5" s="29"/>
      <c r="D5" s="22"/>
      <c r="E5" s="29"/>
      <c r="F5" s="20"/>
      <c r="G5" s="20"/>
      <c r="H5" s="22"/>
      <c r="I5" s="22"/>
      <c r="J5" s="20"/>
      <c r="K5" s="22"/>
      <c r="M5" s="22"/>
      <c r="N5" s="22"/>
      <c r="O5" s="22"/>
      <c r="P5" s="20"/>
      <c r="Q5" s="22"/>
      <c r="R5" s="22"/>
    </row>
    <row r="6" spans="1:18">
      <c r="A6" s="22"/>
      <c r="B6" s="22"/>
      <c r="C6" s="29"/>
      <c r="D6" s="22"/>
      <c r="E6" s="29"/>
      <c r="F6" s="20"/>
      <c r="G6" s="20"/>
      <c r="H6" s="22"/>
      <c r="I6" s="22"/>
      <c r="J6" s="20"/>
      <c r="K6" s="22"/>
      <c r="M6" s="22"/>
      <c r="N6" s="22"/>
      <c r="O6" s="22"/>
      <c r="P6" s="20"/>
      <c r="Q6" s="22"/>
      <c r="R6" s="22"/>
    </row>
    <row r="7" spans="1:18">
      <c r="A7" s="22"/>
      <c r="B7" s="22"/>
      <c r="C7" s="29"/>
      <c r="D7" s="22"/>
      <c r="E7" s="29"/>
      <c r="F7" s="20"/>
      <c r="G7" s="20"/>
      <c r="H7" s="22"/>
      <c r="I7" s="22"/>
      <c r="J7" s="20"/>
      <c r="K7" s="22"/>
      <c r="M7" s="22"/>
      <c r="N7" s="22"/>
      <c r="O7" s="22"/>
      <c r="P7" s="20"/>
      <c r="Q7" s="22"/>
      <c r="R7" s="22"/>
    </row>
    <row r="8" spans="1:18">
      <c r="A8" s="22"/>
      <c r="B8" s="22"/>
      <c r="C8" s="29"/>
      <c r="D8" s="22"/>
      <c r="E8" s="29"/>
      <c r="F8" s="20"/>
      <c r="G8" s="20"/>
      <c r="H8" s="22"/>
      <c r="I8" s="22"/>
      <c r="J8" s="20"/>
      <c r="K8" s="22"/>
      <c r="M8" s="22"/>
      <c r="N8" s="22"/>
      <c r="O8" s="22"/>
      <c r="P8" s="20"/>
      <c r="Q8" s="22"/>
      <c r="R8" s="22"/>
    </row>
    <row r="9" spans="1:18">
      <c r="A9" s="22"/>
      <c r="B9" s="22"/>
      <c r="C9" s="29"/>
      <c r="D9" s="22"/>
      <c r="E9" s="29"/>
      <c r="F9" s="20"/>
      <c r="G9" s="20"/>
      <c r="H9" s="22"/>
      <c r="I9" s="22"/>
      <c r="J9" s="20"/>
      <c r="K9" s="22"/>
      <c r="M9" s="22"/>
      <c r="N9" s="22"/>
      <c r="O9" s="22"/>
      <c r="P9" s="20"/>
      <c r="Q9" s="22"/>
      <c r="R9" s="22"/>
    </row>
    <row r="10" spans="1:18">
      <c r="A10" s="22"/>
      <c r="B10" s="22"/>
      <c r="C10" s="29"/>
      <c r="D10" s="22"/>
      <c r="E10" s="29"/>
      <c r="F10" s="20"/>
      <c r="G10" s="20"/>
      <c r="H10" s="22"/>
      <c r="I10" s="22"/>
      <c r="J10" s="20"/>
      <c r="K10" s="22"/>
      <c r="M10" s="22"/>
      <c r="N10" s="22"/>
      <c r="O10" s="22"/>
      <c r="P10" s="20"/>
      <c r="Q10" s="22"/>
      <c r="R10" s="22"/>
    </row>
    <row r="11" spans="1:18">
      <c r="A11" s="22"/>
      <c r="B11" s="22"/>
      <c r="C11" s="29"/>
      <c r="D11" s="22"/>
      <c r="E11" s="29"/>
      <c r="F11" s="20"/>
      <c r="G11" s="20"/>
      <c r="H11" s="22"/>
      <c r="I11" s="22"/>
      <c r="J11" s="20"/>
      <c r="K11" s="22"/>
      <c r="M11" s="22"/>
      <c r="N11" s="22"/>
      <c r="O11" s="22"/>
      <c r="P11" s="20"/>
      <c r="Q11" s="22"/>
      <c r="R11" s="22"/>
    </row>
    <row r="12" spans="1:18">
      <c r="A12" s="22"/>
      <c r="B12" s="22"/>
      <c r="C12" s="29"/>
      <c r="D12" s="22"/>
      <c r="E12" s="29"/>
      <c r="F12" s="20"/>
      <c r="G12" s="20"/>
      <c r="H12" s="22"/>
      <c r="I12" s="22"/>
      <c r="J12" s="20"/>
      <c r="K12" s="22"/>
      <c r="M12" s="22"/>
      <c r="N12" s="22"/>
      <c r="O12" s="22"/>
      <c r="P12" s="20"/>
      <c r="Q12" s="22"/>
      <c r="R12" s="22"/>
    </row>
    <row r="13" spans="1:18">
      <c r="A13" s="22"/>
      <c r="B13" s="22"/>
      <c r="C13" s="29"/>
      <c r="D13" s="22"/>
      <c r="E13" s="29"/>
      <c r="F13" s="20"/>
      <c r="G13" s="20"/>
      <c r="H13" s="22"/>
      <c r="I13" s="22"/>
      <c r="J13" s="20"/>
      <c r="K13" s="22"/>
      <c r="M13" s="22"/>
      <c r="N13" s="22"/>
      <c r="O13" s="22"/>
      <c r="P13" s="20"/>
      <c r="Q13" s="22"/>
      <c r="R13" s="22"/>
    </row>
    <row r="14" spans="1:18">
      <c r="A14" s="22"/>
      <c r="B14" s="22"/>
      <c r="C14" s="29"/>
      <c r="D14" s="22"/>
      <c r="E14" s="29"/>
      <c r="F14" s="20"/>
      <c r="G14" s="20"/>
      <c r="H14" s="22"/>
      <c r="I14" s="22"/>
      <c r="J14" s="20"/>
      <c r="K14" s="22"/>
      <c r="M14" s="22"/>
      <c r="N14" s="22"/>
      <c r="O14" s="22"/>
      <c r="P14" s="20"/>
      <c r="Q14" s="22"/>
      <c r="R14" s="22"/>
    </row>
    <row r="15" spans="1:18">
      <c r="A15" s="22"/>
      <c r="B15" s="22"/>
      <c r="C15" s="29"/>
      <c r="D15" s="22"/>
      <c r="E15" s="29"/>
      <c r="F15" s="20"/>
      <c r="G15" s="20"/>
      <c r="H15" s="22"/>
      <c r="I15" s="22"/>
      <c r="J15" s="20"/>
      <c r="K15" s="22"/>
      <c r="M15" s="22"/>
      <c r="N15" s="22"/>
      <c r="O15" s="22"/>
      <c r="P15" s="20"/>
      <c r="Q15" s="22"/>
      <c r="R15" s="22"/>
    </row>
    <row r="16" spans="1:18">
      <c r="A16" s="22"/>
      <c r="B16" s="22"/>
      <c r="C16" s="29"/>
      <c r="D16" s="22"/>
      <c r="E16" s="29"/>
      <c r="F16" s="20"/>
      <c r="G16" s="20"/>
      <c r="H16" s="22"/>
      <c r="I16" s="22"/>
      <c r="J16" s="20"/>
      <c r="K16" s="22"/>
      <c r="M16" s="22"/>
      <c r="N16" s="22"/>
      <c r="O16" s="22"/>
      <c r="P16" s="20"/>
      <c r="Q16" s="22"/>
      <c r="R16" s="22"/>
    </row>
    <row r="17" spans="1:18">
      <c r="A17" s="22"/>
      <c r="B17" s="22"/>
      <c r="C17" s="29"/>
      <c r="D17" s="22"/>
      <c r="E17" s="29"/>
      <c r="F17" s="20"/>
      <c r="G17" s="20"/>
      <c r="H17" s="22"/>
      <c r="I17" s="22"/>
      <c r="J17" s="20"/>
      <c r="K17" s="22"/>
      <c r="M17" s="22"/>
      <c r="N17" s="22"/>
      <c r="O17" s="22"/>
      <c r="P17" s="20"/>
      <c r="Q17" s="22"/>
      <c r="R17" s="22"/>
    </row>
    <row r="18" spans="1:18">
      <c r="A18" s="22"/>
      <c r="B18" s="22"/>
      <c r="C18" s="29"/>
      <c r="D18" s="22"/>
      <c r="E18" s="29"/>
      <c r="F18" s="20"/>
      <c r="G18" s="20"/>
      <c r="H18" s="22"/>
      <c r="I18" s="22"/>
      <c r="J18" s="20"/>
      <c r="K18" s="22"/>
      <c r="M18" s="22"/>
      <c r="N18" s="22"/>
      <c r="O18" s="22"/>
      <c r="P18" s="20"/>
      <c r="Q18" s="22"/>
      <c r="R18" s="22"/>
    </row>
    <row r="19" spans="1:18">
      <c r="E19" s="29"/>
      <c r="F19" s="20"/>
      <c r="G19" s="20"/>
      <c r="H19" s="22"/>
      <c r="P19" s="20"/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/>
    </customSheetView>
  </customSheetViews>
  <dataValidations count="5">
    <dataValidation type="list" allowBlank="1" showInputMessage="1" showErrorMessage="1" sqref="F2:F19" xr:uid="{00000000-0002-0000-1C00-000000000000}">
      <formula1>israel_abroad</formula1>
    </dataValidation>
    <dataValidation type="list" allowBlank="1" showInputMessage="1" showErrorMessage="1" sqref="H2:H19" xr:uid="{00000000-0002-0000-1C00-000001000000}">
      <formula1>Holding_interest</formula1>
    </dataValidation>
    <dataValidation type="list" allowBlank="1" showInputMessage="1" showErrorMessage="1" sqref="P2:P19" xr:uid="{00000000-0002-0000-1C00-000002000000}">
      <formula1>In_the_books</formula1>
    </dataValidation>
    <dataValidation type="list" allowBlank="1" showInputMessage="1" showErrorMessage="1" sqref="G2:G19" xr:uid="{00000000-0002-0000-1C00-000003000000}">
      <formula1>Country_list</formula1>
    </dataValidation>
    <dataValidation type="list" allowBlank="1" showInputMessage="1" showErrorMessage="1" sqref="E2:E19" xr:uid="{00000000-0002-0000-1C00-000004000000}">
      <formula1>other_investments</formula1>
    </dataValidation>
  </dataValidations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Q20"/>
  <sheetViews>
    <sheetView rightToLeft="1" zoomScale="70" zoomScaleNormal="70" workbookViewId="0">
      <selection activeCell="N11" sqref="N11"/>
    </sheetView>
  </sheetViews>
  <sheetFormatPr defaultColWidth="9" defaultRowHeight="14.25"/>
  <cols>
    <col min="1" max="2" width="11.625" style="2" customWidth="1"/>
    <col min="3" max="3" width="33" style="2" customWidth="1"/>
    <col min="4" max="4" width="11.625" style="2" customWidth="1"/>
    <col min="5" max="5" width="11.625" style="4" customWidth="1"/>
    <col min="6" max="13" width="11.625" style="2" customWidth="1"/>
    <col min="14" max="14" width="11.625" style="146" customWidth="1"/>
    <col min="15" max="18" width="11.625" style="2" customWidth="1"/>
    <col min="19" max="19" width="9" style="2" customWidth="1"/>
    <col min="20" max="16384" width="9" style="2"/>
  </cols>
  <sheetData>
    <row r="1" spans="1:17" s="3" customFormat="1" ht="66.75" customHeight="1">
      <c r="A1" s="21" t="s">
        <v>0</v>
      </c>
      <c r="B1" s="21" t="s">
        <v>1</v>
      </c>
      <c r="C1" s="21" t="s">
        <v>127</v>
      </c>
      <c r="D1" s="21" t="s">
        <v>128</v>
      </c>
      <c r="E1" s="21" t="s">
        <v>129</v>
      </c>
      <c r="F1" s="21" t="s">
        <v>5</v>
      </c>
      <c r="G1" s="21" t="s">
        <v>6</v>
      </c>
      <c r="H1" s="21" t="s">
        <v>86</v>
      </c>
      <c r="I1" s="21" t="s">
        <v>131</v>
      </c>
      <c r="J1" s="21" t="s">
        <v>10</v>
      </c>
      <c r="K1" s="21" t="s">
        <v>11</v>
      </c>
      <c r="L1" s="21" t="s">
        <v>96</v>
      </c>
      <c r="M1" s="163" t="s">
        <v>18</v>
      </c>
      <c r="N1" s="165" t="s">
        <v>14</v>
      </c>
      <c r="O1" s="21" t="s">
        <v>20</v>
      </c>
      <c r="P1" s="167" t="s">
        <v>24</v>
      </c>
      <c r="Q1" s="167" t="s">
        <v>25</v>
      </c>
    </row>
    <row r="2" spans="1:17">
      <c r="A2" s="2">
        <v>891</v>
      </c>
      <c r="B2" s="2">
        <v>9956</v>
      </c>
      <c r="C2" s="2" t="s">
        <v>1144</v>
      </c>
      <c r="D2" s="2" t="s">
        <v>1145</v>
      </c>
      <c r="E2" s="4" t="s">
        <v>277</v>
      </c>
      <c r="F2" s="2" t="s">
        <v>917</v>
      </c>
      <c r="G2" s="2" t="s">
        <v>30</v>
      </c>
      <c r="H2" s="2" t="s">
        <v>100</v>
      </c>
      <c r="I2" s="2" t="s">
        <v>1146</v>
      </c>
      <c r="J2" s="2" t="s">
        <v>376</v>
      </c>
      <c r="K2" s="2" t="s">
        <v>34</v>
      </c>
      <c r="L2" s="158">
        <v>0</v>
      </c>
      <c r="M2" s="164">
        <v>1</v>
      </c>
      <c r="N2" s="190">
        <v>0</v>
      </c>
      <c r="O2" s="159">
        <v>0</v>
      </c>
      <c r="P2" s="168">
        <v>1</v>
      </c>
      <c r="Q2" s="168">
        <v>-3.8461538461538498E-2</v>
      </c>
    </row>
    <row r="3" spans="1:17">
      <c r="A3" s="2">
        <v>891</v>
      </c>
      <c r="B3" s="2">
        <v>9957</v>
      </c>
      <c r="C3" s="2" t="s">
        <v>1144</v>
      </c>
      <c r="D3" s="2" t="s">
        <v>1145</v>
      </c>
      <c r="E3" s="20" t="s">
        <v>277</v>
      </c>
      <c r="F3" s="2" t="s">
        <v>917</v>
      </c>
      <c r="G3" s="2" t="s">
        <v>30</v>
      </c>
      <c r="H3" s="2" t="s">
        <v>100</v>
      </c>
      <c r="I3" s="2" t="s">
        <v>1146</v>
      </c>
      <c r="J3" s="2" t="s">
        <v>376</v>
      </c>
      <c r="K3" s="2" t="s">
        <v>34</v>
      </c>
      <c r="L3" s="159">
        <v>-129.75299999999999</v>
      </c>
      <c r="M3" s="164">
        <v>1</v>
      </c>
      <c r="N3" s="166">
        <v>0</v>
      </c>
      <c r="O3" s="159">
        <v>-129.75299999999999</v>
      </c>
      <c r="P3" s="168">
        <v>-3.0440429500794699E-2</v>
      </c>
      <c r="Q3" s="168">
        <v>-8.5969560536905702E-4</v>
      </c>
    </row>
    <row r="4" spans="1:17">
      <c r="A4" s="2">
        <v>891</v>
      </c>
      <c r="B4" s="2">
        <v>9957</v>
      </c>
      <c r="C4" s="2" t="s">
        <v>1545</v>
      </c>
      <c r="D4" s="2" t="s">
        <v>2449</v>
      </c>
      <c r="E4" s="20" t="s">
        <v>277</v>
      </c>
      <c r="F4" s="2" t="s">
        <v>919</v>
      </c>
      <c r="G4" s="2" t="s">
        <v>30</v>
      </c>
      <c r="H4" s="2" t="s">
        <v>100</v>
      </c>
      <c r="I4" s="2" t="s">
        <v>1146</v>
      </c>
      <c r="J4" s="2" t="s">
        <v>376</v>
      </c>
      <c r="K4" s="2" t="s">
        <v>1147</v>
      </c>
      <c r="L4" s="159">
        <v>556.50599999999997</v>
      </c>
      <c r="M4" s="164">
        <v>3.718</v>
      </c>
      <c r="N4" s="166" t="s">
        <v>2450</v>
      </c>
      <c r="O4" s="159">
        <v>2069.0880000000002</v>
      </c>
      <c r="P4" s="168">
        <v>0.48541339777041798</v>
      </c>
      <c r="Q4" s="168">
        <v>1.37089972675844E-2</v>
      </c>
    </row>
    <row r="5" spans="1:17">
      <c r="A5" s="2">
        <v>891</v>
      </c>
      <c r="B5" s="2">
        <v>9957</v>
      </c>
      <c r="C5" s="2" t="s">
        <v>1545</v>
      </c>
      <c r="D5" s="2" t="s">
        <v>2449</v>
      </c>
      <c r="E5" s="20" t="s">
        <v>277</v>
      </c>
      <c r="F5" s="2" t="s">
        <v>919</v>
      </c>
      <c r="G5" s="2" t="s">
        <v>30</v>
      </c>
      <c r="H5" s="2" t="s">
        <v>100</v>
      </c>
      <c r="I5" s="2" t="s">
        <v>1146</v>
      </c>
      <c r="J5" s="2" t="s">
        <v>376</v>
      </c>
      <c r="K5" s="2" t="s">
        <v>1148</v>
      </c>
      <c r="L5" s="159">
        <v>1E-3</v>
      </c>
      <c r="M5" s="164">
        <v>0.47760000000000002</v>
      </c>
      <c r="N5" s="166">
        <v>0</v>
      </c>
      <c r="O5" s="159">
        <v>1E-3</v>
      </c>
      <c r="P5" s="168">
        <v>1.36472287877619E-7</v>
      </c>
      <c r="Q5" s="168">
        <v>3.8542368838779707E-9</v>
      </c>
    </row>
    <row r="6" spans="1:17">
      <c r="A6" s="2">
        <v>891</v>
      </c>
      <c r="B6" s="2">
        <v>9957</v>
      </c>
      <c r="C6" s="2" t="s">
        <v>1545</v>
      </c>
      <c r="D6" s="2" t="s">
        <v>2449</v>
      </c>
      <c r="E6" s="20" t="s">
        <v>277</v>
      </c>
      <c r="F6" s="2" t="s">
        <v>919</v>
      </c>
      <c r="G6" s="2" t="s">
        <v>30</v>
      </c>
      <c r="H6" s="2" t="s">
        <v>100</v>
      </c>
      <c r="I6" s="2" t="s">
        <v>1146</v>
      </c>
      <c r="J6" s="2" t="s">
        <v>376</v>
      </c>
      <c r="K6" s="2" t="s">
        <v>1149</v>
      </c>
      <c r="L6" s="159">
        <v>170.87799999999999</v>
      </c>
      <c r="M6" s="164">
        <v>4.0218999999999996</v>
      </c>
      <c r="N6" s="166">
        <v>0</v>
      </c>
      <c r="O6" s="159">
        <v>687.25400000000002</v>
      </c>
      <c r="P6" s="168">
        <v>0.161231570011026</v>
      </c>
      <c r="Q6" s="168">
        <v>4.5534860860492604E-3</v>
      </c>
    </row>
    <row r="7" spans="1:17">
      <c r="A7" s="2">
        <v>891</v>
      </c>
      <c r="B7" s="2">
        <v>9957</v>
      </c>
      <c r="C7" s="2" t="s">
        <v>1545</v>
      </c>
      <c r="D7" s="2" t="s">
        <v>2449</v>
      </c>
      <c r="E7" s="20" t="s">
        <v>277</v>
      </c>
      <c r="F7" s="2" t="s">
        <v>919</v>
      </c>
      <c r="G7" s="2" t="s">
        <v>30</v>
      </c>
      <c r="H7" s="2" t="s">
        <v>100</v>
      </c>
      <c r="I7" s="2" t="s">
        <v>1146</v>
      </c>
      <c r="J7" s="2" t="s">
        <v>376</v>
      </c>
      <c r="K7" s="2" t="s">
        <v>1150</v>
      </c>
      <c r="L7" s="159">
        <v>183.40100000000001</v>
      </c>
      <c r="M7" s="164">
        <v>2.4892999999999998E-2</v>
      </c>
      <c r="N7" s="166">
        <v>0</v>
      </c>
      <c r="O7" s="159">
        <v>4.5650000000000004</v>
      </c>
      <c r="P7" s="168">
        <v>1.07105747761077E-3</v>
      </c>
      <c r="Q7" s="168">
        <v>3.0248699565017899E-5</v>
      </c>
    </row>
    <row r="8" spans="1:17">
      <c r="A8" s="2">
        <v>891</v>
      </c>
      <c r="B8" s="2">
        <v>9957</v>
      </c>
      <c r="C8" s="2" t="s">
        <v>1545</v>
      </c>
      <c r="D8" s="2" t="s">
        <v>2449</v>
      </c>
      <c r="E8" s="20" t="s">
        <v>277</v>
      </c>
      <c r="F8" s="2" t="s">
        <v>919</v>
      </c>
      <c r="G8" s="2" t="s">
        <v>30</v>
      </c>
      <c r="H8" s="2" t="s">
        <v>100</v>
      </c>
      <c r="I8" s="2" t="s">
        <v>1146</v>
      </c>
      <c r="J8" s="2" t="s">
        <v>376</v>
      </c>
      <c r="K8" s="2" t="s">
        <v>1151</v>
      </c>
      <c r="L8" s="159">
        <v>0</v>
      </c>
      <c r="M8" s="164">
        <v>0.53900000000000003</v>
      </c>
      <c r="N8" s="166">
        <v>0</v>
      </c>
      <c r="O8" s="159">
        <v>0</v>
      </c>
      <c r="P8" s="168">
        <v>-1.26450814496052E-9</v>
      </c>
      <c r="Q8" s="168">
        <v>-3.5712114217953197E-11</v>
      </c>
    </row>
    <row r="9" spans="1:17">
      <c r="A9" s="2">
        <v>891</v>
      </c>
      <c r="B9" s="2">
        <v>9957</v>
      </c>
      <c r="C9" s="2" t="s">
        <v>1545</v>
      </c>
      <c r="D9" s="2" t="s">
        <v>2449</v>
      </c>
      <c r="E9" s="20" t="s">
        <v>277</v>
      </c>
      <c r="F9" s="2" t="s">
        <v>919</v>
      </c>
      <c r="G9" s="2" t="s">
        <v>168</v>
      </c>
      <c r="H9" s="2" t="s">
        <v>100</v>
      </c>
      <c r="I9" s="2" t="s">
        <v>1146</v>
      </c>
      <c r="J9" s="2" t="s">
        <v>376</v>
      </c>
      <c r="K9" s="2" t="s">
        <v>1152</v>
      </c>
      <c r="L9" s="159">
        <v>0</v>
      </c>
      <c r="M9" s="164">
        <v>0.3705</v>
      </c>
      <c r="N9" s="166">
        <v>0</v>
      </c>
      <c r="O9" s="159">
        <v>0</v>
      </c>
      <c r="P9" s="168">
        <v>-8.6920272302016905E-10</v>
      </c>
      <c r="Q9" s="168">
        <v>-2.4547937509743396E-11</v>
      </c>
    </row>
    <row r="10" spans="1:17">
      <c r="A10" s="2">
        <v>891</v>
      </c>
      <c r="B10" s="2">
        <v>9957</v>
      </c>
      <c r="C10" s="2" t="s">
        <v>1545</v>
      </c>
      <c r="D10" s="2" t="s">
        <v>2449</v>
      </c>
      <c r="E10" s="20" t="s">
        <v>277</v>
      </c>
      <c r="F10" s="2" t="s">
        <v>919</v>
      </c>
      <c r="G10" s="2" t="s">
        <v>30</v>
      </c>
      <c r="H10" s="2" t="s">
        <v>100</v>
      </c>
      <c r="I10" s="2" t="s">
        <v>1146</v>
      </c>
      <c r="J10" s="2" t="s">
        <v>376</v>
      </c>
      <c r="K10" s="2" t="s">
        <v>1153</v>
      </c>
      <c r="L10" s="159">
        <v>11.94</v>
      </c>
      <c r="M10" s="164">
        <v>4.8108000000000004</v>
      </c>
      <c r="N10" s="166">
        <v>0</v>
      </c>
      <c r="O10" s="159">
        <v>57.442999999999998</v>
      </c>
      <c r="P10" s="168">
        <v>1.3476305963151899E-2</v>
      </c>
      <c r="Q10" s="168">
        <v>3.8059650284592899E-4</v>
      </c>
    </row>
    <row r="11" spans="1:17">
      <c r="A11" s="2">
        <v>891</v>
      </c>
      <c r="B11" s="2">
        <v>9957</v>
      </c>
      <c r="C11" s="2" t="s">
        <v>1545</v>
      </c>
      <c r="D11" s="2" t="s">
        <v>2449</v>
      </c>
      <c r="E11" s="20" t="s">
        <v>277</v>
      </c>
      <c r="F11" s="2" t="s">
        <v>917</v>
      </c>
      <c r="G11" s="2" t="s">
        <v>30</v>
      </c>
      <c r="H11" s="2" t="s">
        <v>100</v>
      </c>
      <c r="I11" s="2" t="s">
        <v>1146</v>
      </c>
      <c r="J11" s="2" t="s">
        <v>376</v>
      </c>
      <c r="K11" s="2" t="s">
        <v>34</v>
      </c>
      <c r="L11" s="159">
        <v>1492.83</v>
      </c>
      <c r="M11" s="164">
        <v>1</v>
      </c>
      <c r="N11" s="166">
        <v>4.0300000000000002E-2</v>
      </c>
      <c r="O11" s="159">
        <v>1492.83</v>
      </c>
      <c r="P11" s="168">
        <v>0.35022180513086199</v>
      </c>
      <c r="Q11" s="168">
        <v>9.8909296522100704E-3</v>
      </c>
    </row>
    <row r="12" spans="1:17">
      <c r="A12" s="2">
        <v>891</v>
      </c>
      <c r="B12" s="2">
        <v>9957</v>
      </c>
      <c r="C12" s="2" t="s">
        <v>1545</v>
      </c>
      <c r="D12" s="2" t="s">
        <v>2449</v>
      </c>
      <c r="E12" s="20" t="s">
        <v>277</v>
      </c>
      <c r="F12" s="2" t="s">
        <v>919</v>
      </c>
      <c r="G12" s="2" t="s">
        <v>30</v>
      </c>
      <c r="H12" s="2" t="s">
        <v>100</v>
      </c>
      <c r="I12" s="2" t="s">
        <v>1146</v>
      </c>
      <c r="J12" s="2" t="s">
        <v>376</v>
      </c>
      <c r="K12" s="2" t="s">
        <v>1154</v>
      </c>
      <c r="L12" s="159">
        <v>19.231000000000002</v>
      </c>
      <c r="M12" s="164">
        <v>4.2171000000000003</v>
      </c>
      <c r="N12" s="166">
        <v>0</v>
      </c>
      <c r="O12" s="159">
        <v>81.099999999999994</v>
      </c>
      <c r="P12" s="168">
        <v>1.90261588091491E-2</v>
      </c>
      <c r="Q12" s="168">
        <v>5.3733489912986398E-4</v>
      </c>
    </row>
    <row r="13" spans="1:17">
      <c r="A13" s="2">
        <v>891</v>
      </c>
      <c r="B13" s="2">
        <v>9958</v>
      </c>
      <c r="C13" s="2" t="s">
        <v>1144</v>
      </c>
      <c r="D13" s="2" t="s">
        <v>1145</v>
      </c>
      <c r="E13" s="20" t="s">
        <v>277</v>
      </c>
      <c r="F13" s="2" t="s">
        <v>917</v>
      </c>
      <c r="G13" s="2" t="s">
        <v>30</v>
      </c>
      <c r="H13" s="2" t="s">
        <v>100</v>
      </c>
      <c r="I13" s="2" t="s">
        <v>1146</v>
      </c>
      <c r="J13" s="2" t="s">
        <v>376</v>
      </c>
      <c r="K13" s="2" t="s">
        <v>34</v>
      </c>
      <c r="L13" s="159">
        <v>0</v>
      </c>
      <c r="M13" s="164">
        <v>1</v>
      </c>
      <c r="N13" s="166">
        <v>0</v>
      </c>
      <c r="O13" s="159">
        <v>0</v>
      </c>
      <c r="P13" s="168">
        <v>1</v>
      </c>
      <c r="Q13" s="168">
        <v>1</v>
      </c>
    </row>
    <row r="14" spans="1:17">
      <c r="E14" s="20"/>
      <c r="N14" s="145"/>
    </row>
    <row r="15" spans="1:17">
      <c r="E15" s="20"/>
      <c r="N15" s="145"/>
    </row>
    <row r="16" spans="1:17">
      <c r="E16" s="20"/>
      <c r="N16" s="145"/>
    </row>
    <row r="17" spans="5:14">
      <c r="E17" s="20"/>
      <c r="N17" s="145"/>
    </row>
    <row r="18" spans="5:14">
      <c r="E18" s="20"/>
      <c r="N18" s="145"/>
    </row>
    <row r="19" spans="5:14">
      <c r="E19" s="20"/>
      <c r="N19" s="145"/>
    </row>
    <row r="20" spans="5:14">
      <c r="E20" s="20"/>
      <c r="N20" s="145"/>
    </row>
  </sheetData>
  <sheetProtection formatColumns="0"/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V22"/>
  <sheetViews>
    <sheetView rightToLeft="1" zoomScale="70" zoomScaleNormal="70" workbookViewId="0">
      <selection activeCell="A2" sqref="A2"/>
    </sheetView>
  </sheetViews>
  <sheetFormatPr defaultColWidth="11.625" defaultRowHeight="14.1" customHeight="1"/>
  <cols>
    <col min="1" max="15" width="11.625" style="2" customWidth="1"/>
    <col min="16" max="16" width="11.625" style="146" customWidth="1"/>
    <col min="17" max="20" width="11.625" style="2" customWidth="1"/>
    <col min="21" max="16384" width="11.625" style="2"/>
  </cols>
  <sheetData>
    <row r="1" spans="1:22" ht="66.75" customHeight="1">
      <c r="A1" s="21" t="s">
        <v>0</v>
      </c>
      <c r="B1" s="21" t="s">
        <v>1</v>
      </c>
      <c r="C1" s="21" t="s">
        <v>81</v>
      </c>
      <c r="D1" s="21" t="s">
        <v>82</v>
      </c>
      <c r="E1" s="21" t="s">
        <v>83</v>
      </c>
      <c r="F1" s="21" t="s">
        <v>84</v>
      </c>
      <c r="G1" s="21" t="s">
        <v>85</v>
      </c>
      <c r="H1" s="21" t="s">
        <v>6</v>
      </c>
      <c r="I1" s="21" t="s">
        <v>7</v>
      </c>
      <c r="J1" s="21" t="s">
        <v>86</v>
      </c>
      <c r="K1" s="21" t="s">
        <v>9</v>
      </c>
      <c r="L1" s="21" t="s">
        <v>10</v>
      </c>
      <c r="M1" s="21" t="s">
        <v>87</v>
      </c>
      <c r="N1" s="21" t="s">
        <v>11</v>
      </c>
      <c r="O1" s="21" t="s">
        <v>18</v>
      </c>
      <c r="P1" s="144" t="s">
        <v>14</v>
      </c>
      <c r="Q1" s="21" t="s">
        <v>88</v>
      </c>
      <c r="R1" s="21" t="s">
        <v>89</v>
      </c>
      <c r="S1" s="21" t="s">
        <v>90</v>
      </c>
      <c r="T1" s="21" t="s">
        <v>91</v>
      </c>
      <c r="U1" s="11"/>
      <c r="V1" s="11"/>
    </row>
    <row r="2" spans="1:22" ht="14.1" customHeight="1">
      <c r="D2" s="22"/>
      <c r="G2" s="20"/>
      <c r="H2" s="20"/>
      <c r="I2" s="20"/>
      <c r="J2" s="22"/>
      <c r="K2" s="22"/>
      <c r="L2" s="22"/>
      <c r="M2" s="22"/>
      <c r="P2" s="145"/>
      <c r="Q2" s="22"/>
      <c r="R2" s="20"/>
      <c r="S2" s="20"/>
      <c r="T2" s="20"/>
    </row>
    <row r="3" spans="1:22" ht="14.1" customHeight="1">
      <c r="D3" s="22"/>
      <c r="H3" s="20"/>
      <c r="I3" s="20"/>
      <c r="J3" s="22"/>
      <c r="K3" s="22"/>
      <c r="L3" s="22"/>
      <c r="M3" s="22"/>
      <c r="Q3" s="22"/>
    </row>
    <row r="4" spans="1:22" ht="14.1" customHeight="1">
      <c r="D4" s="22"/>
      <c r="H4" s="20"/>
      <c r="I4" s="20"/>
      <c r="J4" s="22"/>
      <c r="K4" s="22"/>
      <c r="L4" s="22"/>
      <c r="M4" s="22"/>
      <c r="Q4" s="22"/>
    </row>
    <row r="5" spans="1:22" ht="14.1" customHeight="1">
      <c r="D5" s="22"/>
      <c r="H5" s="20"/>
      <c r="I5" s="20"/>
      <c r="J5" s="22"/>
      <c r="K5" s="22"/>
      <c r="L5" s="22"/>
      <c r="M5" s="22"/>
      <c r="O5" s="11"/>
      <c r="Q5" s="22"/>
    </row>
    <row r="6" spans="1:22" ht="14.1" customHeight="1">
      <c r="D6" s="22"/>
      <c r="H6" s="20"/>
      <c r="I6" s="20"/>
      <c r="J6" s="22"/>
      <c r="K6" s="22"/>
      <c r="L6" s="22"/>
      <c r="M6" s="22"/>
      <c r="O6" s="11"/>
      <c r="Q6" s="22"/>
    </row>
    <row r="7" spans="1:22" ht="14.1" customHeight="1">
      <c r="D7" s="22"/>
      <c r="H7" s="20"/>
      <c r="I7" s="20"/>
      <c r="J7" s="22"/>
      <c r="K7" s="22"/>
      <c r="L7" s="22"/>
      <c r="M7" s="22"/>
      <c r="Q7" s="22"/>
    </row>
    <row r="8" spans="1:22" ht="14.1" customHeight="1">
      <c r="D8" s="22"/>
      <c r="H8" s="20"/>
      <c r="I8" s="20"/>
      <c r="J8" s="22"/>
      <c r="K8" s="22"/>
      <c r="L8" s="22"/>
      <c r="M8" s="22"/>
      <c r="N8" s="11"/>
      <c r="Q8" s="22"/>
    </row>
    <row r="9" spans="1:22" ht="14.1" customHeight="1">
      <c r="D9" s="22"/>
      <c r="H9" s="20"/>
      <c r="I9" s="20"/>
      <c r="J9" s="22"/>
      <c r="K9" s="22"/>
      <c r="L9" s="22"/>
      <c r="M9" s="22"/>
      <c r="Q9" s="22"/>
    </row>
    <row r="10" spans="1:22" ht="13.5" customHeight="1">
      <c r="D10" s="22"/>
      <c r="H10" s="20"/>
      <c r="I10" s="20"/>
      <c r="J10" s="22"/>
      <c r="K10" s="22"/>
      <c r="L10" s="22"/>
      <c r="M10" s="22"/>
      <c r="Q10" s="22"/>
    </row>
    <row r="11" spans="1:22" ht="13.5" customHeight="1">
      <c r="D11" s="22"/>
      <c r="H11" s="20"/>
      <c r="I11" s="20"/>
      <c r="J11" s="22"/>
      <c r="K11" s="22"/>
      <c r="L11" s="22"/>
      <c r="M11" s="22"/>
      <c r="Q11" s="22"/>
    </row>
    <row r="12" spans="1:22" ht="14.1" customHeight="1">
      <c r="D12" s="22"/>
      <c r="H12" s="20"/>
      <c r="I12" s="20"/>
      <c r="J12" s="22"/>
      <c r="K12" s="22"/>
      <c r="L12" s="22"/>
      <c r="M12" s="22"/>
      <c r="Q12" s="22"/>
    </row>
    <row r="13" spans="1:22" ht="14.1" customHeight="1">
      <c r="D13" s="22"/>
      <c r="H13" s="20"/>
      <c r="I13" s="20"/>
      <c r="J13" s="22"/>
      <c r="K13" s="22"/>
      <c r="L13" s="22"/>
      <c r="M13" s="22"/>
      <c r="Q13" s="22"/>
    </row>
    <row r="14" spans="1:22" ht="14.1" customHeight="1">
      <c r="D14" s="22"/>
      <c r="H14" s="20"/>
      <c r="I14" s="20"/>
      <c r="J14" s="22"/>
      <c r="K14" s="22"/>
      <c r="L14" s="22"/>
      <c r="M14" s="22"/>
      <c r="Q14" s="22"/>
    </row>
    <row r="15" spans="1:22" ht="14.1" customHeight="1">
      <c r="D15" s="22"/>
      <c r="H15" s="20"/>
      <c r="I15" s="20"/>
      <c r="J15" s="22"/>
      <c r="K15" s="22"/>
      <c r="L15" s="22"/>
      <c r="M15" s="22"/>
      <c r="Q15" s="22"/>
    </row>
    <row r="16" spans="1:22" ht="14.1" customHeight="1">
      <c r="D16" s="22"/>
      <c r="H16" s="20"/>
      <c r="I16" s="20"/>
      <c r="J16" s="22"/>
      <c r="K16" s="22"/>
      <c r="L16" s="22"/>
      <c r="M16" s="22"/>
      <c r="Q16" s="22"/>
    </row>
    <row r="17" spans="4:17" ht="14.1" customHeight="1">
      <c r="D17" s="22"/>
      <c r="H17" s="20"/>
      <c r="I17" s="20"/>
      <c r="J17" s="22"/>
      <c r="K17" s="22"/>
      <c r="L17" s="22"/>
      <c r="M17" s="22"/>
      <c r="Q17" s="22"/>
    </row>
    <row r="18" spans="4:17" ht="14.1" customHeight="1">
      <c r="D18" s="22"/>
      <c r="H18" s="20"/>
      <c r="I18" s="20"/>
      <c r="J18" s="22"/>
      <c r="K18" s="22"/>
      <c r="L18" s="22"/>
      <c r="M18" s="22"/>
      <c r="Q18" s="22"/>
    </row>
    <row r="19" spans="4:17" ht="14.1" customHeight="1">
      <c r="D19" s="22"/>
      <c r="H19" s="20"/>
      <c r="I19" s="20"/>
      <c r="J19" s="22"/>
      <c r="K19" s="22"/>
      <c r="L19" s="22"/>
      <c r="M19" s="22"/>
      <c r="Q19" s="22"/>
    </row>
    <row r="20" spans="4:17" ht="14.1" customHeight="1">
      <c r="D20" s="22"/>
      <c r="H20" s="20"/>
      <c r="I20" s="20"/>
      <c r="J20" s="22"/>
      <c r="L20" s="22"/>
      <c r="M20" s="22"/>
      <c r="Q20" s="22"/>
    </row>
    <row r="21" spans="4:17" ht="14.1" customHeight="1">
      <c r="D21" s="4"/>
    </row>
    <row r="22" spans="4:17" ht="14.1" customHeight="1">
      <c r="D22" s="4"/>
    </row>
  </sheetData>
  <sheetProtection formatColumns="0"/>
  <dataConsolidate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V42"/>
  <sheetViews>
    <sheetView rightToLeft="1" zoomScale="70" zoomScaleNormal="70" workbookViewId="0">
      <selection activeCell="G44" sqref="G44"/>
    </sheetView>
  </sheetViews>
  <sheetFormatPr defaultColWidth="11.625" defaultRowHeight="14.1" customHeight="1"/>
  <cols>
    <col min="1" max="8" width="11.625" style="2" customWidth="1"/>
    <col min="9" max="9" width="12.625" style="2" customWidth="1"/>
    <col min="10" max="23" width="11.625" style="2" customWidth="1"/>
    <col min="24" max="16384" width="11.625" style="2"/>
  </cols>
  <sheetData>
    <row r="1" spans="1:22" ht="66.75" customHeight="1">
      <c r="A1" s="21" t="s">
        <v>0</v>
      </c>
      <c r="B1" s="21" t="s">
        <v>1</v>
      </c>
      <c r="C1" s="21" t="s">
        <v>5</v>
      </c>
      <c r="D1" s="21" t="s">
        <v>150</v>
      </c>
      <c r="E1" s="21" t="s">
        <v>151</v>
      </c>
      <c r="F1" s="21" t="s">
        <v>152</v>
      </c>
      <c r="G1" s="21" t="s">
        <v>153</v>
      </c>
      <c r="H1" s="21" t="s">
        <v>154</v>
      </c>
      <c r="I1" s="21" t="s">
        <v>155</v>
      </c>
      <c r="J1" s="21" t="s">
        <v>11</v>
      </c>
      <c r="K1" s="21" t="s">
        <v>156</v>
      </c>
      <c r="L1" s="21" t="s">
        <v>157</v>
      </c>
      <c r="M1" s="21" t="s">
        <v>158</v>
      </c>
      <c r="N1" s="21" t="s">
        <v>159</v>
      </c>
      <c r="O1" s="21" t="s">
        <v>160</v>
      </c>
      <c r="P1" s="21" t="s">
        <v>161</v>
      </c>
      <c r="Q1" s="21" t="s">
        <v>162</v>
      </c>
    </row>
    <row r="2" spans="1:22" ht="14.1" customHeight="1">
      <c r="A2" s="2" t="s">
        <v>2457</v>
      </c>
      <c r="B2" s="2">
        <v>9957</v>
      </c>
      <c r="C2" s="2" t="s">
        <v>998</v>
      </c>
      <c r="D2" s="2" t="s">
        <v>2458</v>
      </c>
      <c r="E2" s="2">
        <v>111401</v>
      </c>
      <c r="F2" s="22" t="s">
        <v>274</v>
      </c>
      <c r="G2" s="2" t="s">
        <v>2459</v>
      </c>
      <c r="H2" s="2">
        <v>62018254</v>
      </c>
      <c r="I2" s="22" t="s">
        <v>33</v>
      </c>
      <c r="J2" s="2" t="s">
        <v>1147</v>
      </c>
      <c r="K2" s="29">
        <v>44327</v>
      </c>
      <c r="L2" s="2">
        <v>65000</v>
      </c>
      <c r="M2" s="2">
        <v>241.67</v>
      </c>
      <c r="N2" s="2">
        <v>9749.0000000000018</v>
      </c>
      <c r="O2" s="2">
        <v>36.246782000000003</v>
      </c>
      <c r="P2" s="22">
        <v>0.14998461538461541</v>
      </c>
      <c r="Q2" s="2">
        <v>45775</v>
      </c>
      <c r="R2" s="11"/>
      <c r="V2" s="20"/>
    </row>
    <row r="3" spans="1:22" ht="14.1" customHeight="1">
      <c r="A3" s="2" t="s">
        <v>2457</v>
      </c>
      <c r="B3" s="2">
        <v>9957</v>
      </c>
      <c r="C3" s="2" t="s">
        <v>998</v>
      </c>
      <c r="D3" s="2" t="s">
        <v>2460</v>
      </c>
      <c r="E3" s="2">
        <v>540297413</v>
      </c>
      <c r="F3" s="22" t="s">
        <v>273</v>
      </c>
      <c r="G3" s="2" t="s">
        <v>2461</v>
      </c>
      <c r="H3" s="2">
        <v>62018569</v>
      </c>
      <c r="I3" s="22" t="s">
        <v>33</v>
      </c>
      <c r="J3" s="2" t="s">
        <v>1147</v>
      </c>
      <c r="K3" s="22">
        <v>44384</v>
      </c>
      <c r="L3" s="2">
        <v>90000</v>
      </c>
      <c r="M3" s="2">
        <v>334.62</v>
      </c>
      <c r="N3" s="2">
        <v>24375</v>
      </c>
      <c r="O3" s="2">
        <v>90.626249999999999</v>
      </c>
      <c r="P3" s="22">
        <v>0.27083333333333331</v>
      </c>
      <c r="Q3" s="2">
        <v>45549</v>
      </c>
      <c r="V3" s="20"/>
    </row>
    <row r="4" spans="1:22" ht="13.5" customHeight="1">
      <c r="A4" s="2" t="s">
        <v>2457</v>
      </c>
      <c r="B4" s="2">
        <v>9957</v>
      </c>
      <c r="C4" s="2" t="s">
        <v>998</v>
      </c>
      <c r="D4" s="2" t="s">
        <v>2462</v>
      </c>
      <c r="E4" s="2">
        <v>104909</v>
      </c>
      <c r="F4" s="22" t="s">
        <v>274</v>
      </c>
      <c r="G4" s="2" t="s">
        <v>2463</v>
      </c>
      <c r="H4" s="2">
        <v>62018734</v>
      </c>
      <c r="I4" s="22" t="s">
        <v>33</v>
      </c>
      <c r="J4" s="2" t="s">
        <v>1147</v>
      </c>
      <c r="K4" s="22">
        <v>44403</v>
      </c>
      <c r="L4" s="2">
        <v>100000</v>
      </c>
      <c r="M4" s="2">
        <v>371.8</v>
      </c>
      <c r="N4" s="2">
        <v>20000</v>
      </c>
      <c r="O4" s="2">
        <v>74.36</v>
      </c>
      <c r="P4" s="22">
        <v>0.19999999999999998</v>
      </c>
      <c r="Q4" s="2">
        <v>46948</v>
      </c>
      <c r="V4" s="20"/>
    </row>
    <row r="5" spans="1:22" ht="13.5" customHeight="1">
      <c r="A5" s="2" t="s">
        <v>2457</v>
      </c>
      <c r="B5" s="2">
        <v>9957</v>
      </c>
      <c r="C5" s="2" t="s">
        <v>998</v>
      </c>
      <c r="D5" s="2" t="s">
        <v>2464</v>
      </c>
      <c r="E5" s="2">
        <v>324885</v>
      </c>
      <c r="F5" s="22" t="s">
        <v>274</v>
      </c>
      <c r="G5" s="2" t="s">
        <v>2465</v>
      </c>
      <c r="H5" s="2">
        <v>62018866</v>
      </c>
      <c r="I5" s="22" t="s">
        <v>33</v>
      </c>
      <c r="J5" s="2" t="s">
        <v>1147</v>
      </c>
      <c r="K5" s="22">
        <v>44406</v>
      </c>
      <c r="L5" s="2">
        <v>180000</v>
      </c>
      <c r="M5" s="2">
        <v>669.24</v>
      </c>
      <c r="N5" s="2">
        <v>40039.850000000006</v>
      </c>
      <c r="O5" s="2">
        <v>148.86816230000002</v>
      </c>
      <c r="P5" s="22">
        <v>0.22244361111111113</v>
      </c>
      <c r="V5" s="20"/>
    </row>
    <row r="6" spans="1:22" ht="14.1" customHeight="1">
      <c r="A6" s="2" t="s">
        <v>2457</v>
      </c>
      <c r="B6" s="2">
        <v>9957</v>
      </c>
      <c r="C6" s="2" t="s">
        <v>998</v>
      </c>
      <c r="D6" s="2" t="s">
        <v>2466</v>
      </c>
      <c r="E6" s="2">
        <v>107746</v>
      </c>
      <c r="F6" s="22" t="s">
        <v>274</v>
      </c>
      <c r="G6" s="2" t="s">
        <v>2325</v>
      </c>
      <c r="H6" s="2">
        <v>62018965</v>
      </c>
      <c r="I6" s="22" t="s">
        <v>33</v>
      </c>
      <c r="J6" s="2" t="s">
        <v>1147</v>
      </c>
      <c r="K6" s="22">
        <v>44431</v>
      </c>
      <c r="L6" s="2">
        <v>120000</v>
      </c>
      <c r="M6" s="2">
        <v>446.16</v>
      </c>
      <c r="N6" s="2">
        <v>21000</v>
      </c>
      <c r="O6" s="2">
        <v>78.078000000000003</v>
      </c>
      <c r="P6" s="22">
        <v>0.17499999999999999</v>
      </c>
      <c r="Q6" s="2">
        <v>46023</v>
      </c>
      <c r="V6" s="20"/>
    </row>
    <row r="7" spans="1:22" ht="14.1" customHeight="1">
      <c r="A7" s="2" t="s">
        <v>2457</v>
      </c>
      <c r="B7" s="2">
        <v>9957</v>
      </c>
      <c r="C7" s="2" t="s">
        <v>993</v>
      </c>
      <c r="D7" s="2" t="s">
        <v>2467</v>
      </c>
      <c r="E7" s="2">
        <v>4352472</v>
      </c>
      <c r="F7" s="22" t="s">
        <v>274</v>
      </c>
      <c r="G7" s="2" t="s">
        <v>2273</v>
      </c>
      <c r="H7" s="2">
        <v>62019021</v>
      </c>
      <c r="I7" s="22" t="s">
        <v>33</v>
      </c>
      <c r="J7" s="2" t="s">
        <v>1147</v>
      </c>
      <c r="K7" s="22">
        <v>44431</v>
      </c>
      <c r="L7" s="2">
        <v>275000</v>
      </c>
      <c r="M7" s="2">
        <v>1022.45</v>
      </c>
      <c r="N7" s="2">
        <v>92392.61</v>
      </c>
      <c r="O7" s="2">
        <v>343.51572398000002</v>
      </c>
      <c r="P7" s="22">
        <v>0.33597312727272727</v>
      </c>
      <c r="Q7" s="2">
        <v>46727</v>
      </c>
      <c r="V7" s="20"/>
    </row>
    <row r="8" spans="1:22" ht="14.1" customHeight="1">
      <c r="A8" s="2" t="s">
        <v>2457</v>
      </c>
      <c r="B8" s="2">
        <v>9957</v>
      </c>
      <c r="C8" s="2" t="s">
        <v>996</v>
      </c>
      <c r="D8" s="2" t="s">
        <v>2468</v>
      </c>
      <c r="E8" s="2">
        <v>362595</v>
      </c>
      <c r="F8" s="22" t="s">
        <v>274</v>
      </c>
      <c r="G8" s="2" t="s">
        <v>2214</v>
      </c>
      <c r="H8" s="2">
        <v>62019567</v>
      </c>
      <c r="I8" s="22" t="s">
        <v>33</v>
      </c>
      <c r="J8" s="2" t="s">
        <v>1147</v>
      </c>
      <c r="K8" s="22">
        <v>44481</v>
      </c>
      <c r="L8" s="2">
        <v>67500</v>
      </c>
      <c r="M8" s="2">
        <v>250.965</v>
      </c>
      <c r="N8" s="2">
        <v>6244.0000000000027</v>
      </c>
      <c r="O8" s="2">
        <v>23.215192000000009</v>
      </c>
      <c r="P8" s="22">
        <v>9.2503703703703741E-2</v>
      </c>
      <c r="Q8" s="2">
        <v>45616</v>
      </c>
      <c r="V8" s="20"/>
    </row>
    <row r="9" spans="1:22" ht="14.1" customHeight="1">
      <c r="A9" s="2" t="s">
        <v>2457</v>
      </c>
      <c r="B9" s="2">
        <v>9957</v>
      </c>
      <c r="C9" s="2" t="s">
        <v>996</v>
      </c>
      <c r="D9" s="2" t="s">
        <v>2468</v>
      </c>
      <c r="E9" s="2">
        <v>362595</v>
      </c>
      <c r="F9" s="22" t="s">
        <v>274</v>
      </c>
      <c r="G9" s="2" t="s">
        <v>2216</v>
      </c>
      <c r="H9" s="2">
        <v>62019575</v>
      </c>
      <c r="I9" s="22" t="s">
        <v>33</v>
      </c>
      <c r="J9" s="2" t="s">
        <v>1147</v>
      </c>
      <c r="K9" s="22">
        <v>44481</v>
      </c>
      <c r="L9" s="2">
        <v>67500</v>
      </c>
      <c r="M9" s="2">
        <v>250.965</v>
      </c>
      <c r="N9" s="2">
        <v>6244.0000000000027</v>
      </c>
      <c r="O9" s="2">
        <v>23.215192000000009</v>
      </c>
      <c r="P9" s="22">
        <v>9.2503703703703741E-2</v>
      </c>
      <c r="Q9" s="2">
        <v>45616</v>
      </c>
      <c r="V9" s="20"/>
    </row>
    <row r="10" spans="1:22" ht="14.1" customHeight="1">
      <c r="A10" s="2" t="s">
        <v>2457</v>
      </c>
      <c r="B10" s="2">
        <v>9957</v>
      </c>
      <c r="C10" s="2" t="s">
        <v>993</v>
      </c>
      <c r="D10" s="2" t="s">
        <v>2469</v>
      </c>
      <c r="E10" s="2">
        <v>310223474</v>
      </c>
      <c r="F10" s="22" t="s">
        <v>274</v>
      </c>
      <c r="G10" s="2" t="s">
        <v>2470</v>
      </c>
      <c r="H10" s="2">
        <v>62019740</v>
      </c>
      <c r="I10" s="22" t="s">
        <v>33</v>
      </c>
      <c r="J10" s="2" t="s">
        <v>1147</v>
      </c>
      <c r="K10" s="22">
        <v>44518</v>
      </c>
      <c r="L10" s="2">
        <v>185000</v>
      </c>
      <c r="M10" s="2">
        <v>687.83</v>
      </c>
      <c r="N10" s="2">
        <v>8178.0000000000009</v>
      </c>
      <c r="O10" s="2">
        <v>30.405804000000003</v>
      </c>
      <c r="P10" s="22">
        <v>4.4205405405405407E-2</v>
      </c>
      <c r="Q10" s="2">
        <v>49041</v>
      </c>
      <c r="V10" s="20"/>
    </row>
    <row r="11" spans="1:22" ht="14.1" customHeight="1">
      <c r="A11" s="2" t="s">
        <v>2457</v>
      </c>
      <c r="B11" s="2">
        <v>9957</v>
      </c>
      <c r="C11" s="2" t="s">
        <v>998</v>
      </c>
      <c r="D11" s="2" t="s">
        <v>2471</v>
      </c>
      <c r="E11" s="2">
        <v>540303633</v>
      </c>
      <c r="F11" s="22" t="s">
        <v>273</v>
      </c>
      <c r="G11" s="2" t="s">
        <v>2209</v>
      </c>
      <c r="H11" s="2">
        <v>62020128</v>
      </c>
      <c r="I11" s="22" t="s">
        <v>33</v>
      </c>
      <c r="J11" s="2" t="s">
        <v>1147</v>
      </c>
      <c r="K11" s="22">
        <v>44581</v>
      </c>
      <c r="L11" s="2">
        <v>100000</v>
      </c>
      <c r="M11" s="2">
        <v>371.8</v>
      </c>
      <c r="N11" s="2">
        <v>68028</v>
      </c>
      <c r="O11" s="2">
        <v>252.92810399999999</v>
      </c>
      <c r="P11" s="2">
        <v>0.68028</v>
      </c>
      <c r="Q11" s="2">
        <v>45572</v>
      </c>
    </row>
    <row r="12" spans="1:22" ht="14.1" customHeight="1">
      <c r="A12" s="2" t="s">
        <v>2457</v>
      </c>
      <c r="B12" s="2">
        <v>9957</v>
      </c>
      <c r="C12" s="2" t="s">
        <v>998</v>
      </c>
      <c r="D12" s="2" t="s">
        <v>2472</v>
      </c>
      <c r="E12" s="2">
        <v>382566</v>
      </c>
      <c r="F12" s="22" t="s">
        <v>274</v>
      </c>
      <c r="G12" s="2" t="s">
        <v>2473</v>
      </c>
      <c r="H12" s="2">
        <v>62020284</v>
      </c>
      <c r="I12" s="22" t="s">
        <v>33</v>
      </c>
      <c r="J12" s="2" t="s">
        <v>1147</v>
      </c>
      <c r="K12" s="22">
        <v>44620</v>
      </c>
      <c r="L12" s="2">
        <v>200000</v>
      </c>
      <c r="M12" s="2">
        <v>743.6</v>
      </c>
      <c r="N12" s="2">
        <v>103500</v>
      </c>
      <c r="O12" s="2">
        <v>384.81299999999999</v>
      </c>
      <c r="P12" s="2">
        <v>0.51749999999999996</v>
      </c>
      <c r="Q12" s="2">
        <v>46739</v>
      </c>
    </row>
    <row r="13" spans="1:22" ht="14.1" customHeight="1">
      <c r="A13" s="2" t="s">
        <v>2457</v>
      </c>
      <c r="B13" s="2">
        <v>9957</v>
      </c>
      <c r="C13" s="2" t="s">
        <v>997</v>
      </c>
      <c r="D13" s="2" t="s">
        <v>2474</v>
      </c>
      <c r="E13" s="2" t="s">
        <v>2475</v>
      </c>
      <c r="F13" s="22" t="s">
        <v>274</v>
      </c>
      <c r="G13" s="2" t="s">
        <v>2228</v>
      </c>
      <c r="H13" s="2">
        <v>62020359</v>
      </c>
      <c r="I13" s="22" t="s">
        <v>33</v>
      </c>
      <c r="J13" s="2" t="s">
        <v>1147</v>
      </c>
      <c r="K13" s="22">
        <v>44635</v>
      </c>
      <c r="L13" s="2">
        <v>600000</v>
      </c>
      <c r="M13" s="2">
        <v>2230.8000000000002</v>
      </c>
      <c r="N13" s="2">
        <v>220456.99999999997</v>
      </c>
      <c r="O13" s="2">
        <v>819.6591259999999</v>
      </c>
      <c r="P13" s="2">
        <v>0.36742833333333325</v>
      </c>
      <c r="Q13" s="2">
        <v>47208</v>
      </c>
    </row>
    <row r="14" spans="1:22" ht="14.1" customHeight="1">
      <c r="A14" s="2" t="s">
        <v>2457</v>
      </c>
      <c r="B14" s="2">
        <v>9957</v>
      </c>
      <c r="C14" s="2" t="s">
        <v>996</v>
      </c>
      <c r="D14" s="2" t="s">
        <v>2476</v>
      </c>
      <c r="E14" s="2">
        <v>540327830</v>
      </c>
      <c r="F14" s="22" t="s">
        <v>273</v>
      </c>
      <c r="G14" s="2" t="s">
        <v>2331</v>
      </c>
      <c r="H14" s="2">
        <v>62020938</v>
      </c>
      <c r="I14" s="22" t="s">
        <v>33</v>
      </c>
      <c r="J14" s="2" t="s">
        <v>1147</v>
      </c>
      <c r="K14" s="22">
        <v>44858</v>
      </c>
      <c r="L14" s="2">
        <v>78958</v>
      </c>
      <c r="M14" s="2">
        <v>293.56584399999997</v>
      </c>
      <c r="N14" s="2">
        <v>41239.999999999993</v>
      </c>
      <c r="O14" s="2">
        <v>153.33031999999997</v>
      </c>
      <c r="P14" s="2">
        <v>0.52230299652980061</v>
      </c>
      <c r="Q14" s="2">
        <v>47026</v>
      </c>
    </row>
    <row r="15" spans="1:22" ht="14.1" customHeight="1">
      <c r="A15" s="2" t="s">
        <v>2457</v>
      </c>
      <c r="B15" s="2">
        <v>9957</v>
      </c>
      <c r="C15" s="2" t="s">
        <v>996</v>
      </c>
      <c r="D15" s="2" t="s">
        <v>2477</v>
      </c>
      <c r="E15" s="2">
        <v>6589505</v>
      </c>
      <c r="F15" s="22" t="s">
        <v>274</v>
      </c>
      <c r="G15" s="2" t="s">
        <v>2281</v>
      </c>
      <c r="H15" s="2">
        <v>62021001</v>
      </c>
      <c r="I15" s="22" t="s">
        <v>33</v>
      </c>
      <c r="J15" s="2" t="s">
        <v>1147</v>
      </c>
      <c r="K15" s="22">
        <v>44887</v>
      </c>
      <c r="L15" s="2">
        <v>150000</v>
      </c>
      <c r="M15" s="2">
        <v>557.70000000000005</v>
      </c>
      <c r="N15" s="2">
        <v>66783.14</v>
      </c>
      <c r="O15" s="2">
        <v>248.29971451999998</v>
      </c>
      <c r="P15" s="2">
        <v>0.44522093333333324</v>
      </c>
      <c r="Q15" s="2">
        <v>46608</v>
      </c>
    </row>
    <row r="16" spans="1:22" ht="14.1" customHeight="1">
      <c r="A16" s="2" t="s">
        <v>2457</v>
      </c>
      <c r="B16" s="2">
        <v>9957</v>
      </c>
      <c r="C16" s="2" t="s">
        <v>996</v>
      </c>
      <c r="D16" s="2" t="s">
        <v>2478</v>
      </c>
      <c r="E16" s="2">
        <v>6196719</v>
      </c>
      <c r="F16" s="22" t="s">
        <v>274</v>
      </c>
      <c r="G16" s="2" t="s">
        <v>2479</v>
      </c>
      <c r="H16" s="2">
        <v>62021076</v>
      </c>
      <c r="I16" s="22" t="s">
        <v>33</v>
      </c>
      <c r="J16" s="2" t="s">
        <v>1147</v>
      </c>
      <c r="K16" s="22">
        <v>44938</v>
      </c>
      <c r="L16" s="2">
        <v>165000</v>
      </c>
      <c r="M16" s="2">
        <v>613.47</v>
      </c>
      <c r="N16" s="2">
        <v>24750</v>
      </c>
      <c r="O16" s="2">
        <v>92.020499999999998</v>
      </c>
      <c r="P16" s="2">
        <v>0.15</v>
      </c>
      <c r="Q16" s="2">
        <v>46203</v>
      </c>
    </row>
    <row r="17" spans="1:17" ht="14.1" customHeight="1">
      <c r="A17" s="2" t="s">
        <v>2457</v>
      </c>
      <c r="B17" s="2">
        <v>9957</v>
      </c>
      <c r="C17" s="2" t="s">
        <v>997</v>
      </c>
      <c r="D17" s="2" t="s">
        <v>2480</v>
      </c>
      <c r="E17" s="2" t="s">
        <v>2481</v>
      </c>
      <c r="F17" s="22" t="s">
        <v>274</v>
      </c>
      <c r="G17" s="2" t="s">
        <v>2482</v>
      </c>
      <c r="H17" s="2">
        <v>62000073</v>
      </c>
      <c r="I17" s="22" t="s">
        <v>33</v>
      </c>
      <c r="J17" s="2" t="s">
        <v>1147</v>
      </c>
      <c r="K17" s="22">
        <v>42758</v>
      </c>
      <c r="L17" s="2">
        <v>200100</v>
      </c>
      <c r="M17" s="2">
        <v>743.97180000000003</v>
      </c>
      <c r="N17" s="2">
        <v>10100.000000000013</v>
      </c>
      <c r="O17" s="2">
        <v>37.55180000000005</v>
      </c>
      <c r="P17" s="2">
        <v>5.0474762618690716E-2</v>
      </c>
      <c r="Q17" s="2">
        <v>45655</v>
      </c>
    </row>
    <row r="18" spans="1:17" ht="14.1" customHeight="1">
      <c r="A18" s="2" t="s">
        <v>2457</v>
      </c>
      <c r="B18" s="2">
        <v>9957</v>
      </c>
      <c r="C18" s="2" t="s">
        <v>998</v>
      </c>
      <c r="D18" s="2" t="s">
        <v>2483</v>
      </c>
      <c r="E18" s="2" t="s">
        <v>2484</v>
      </c>
      <c r="F18" s="22" t="s">
        <v>274</v>
      </c>
      <c r="G18" s="2" t="s">
        <v>2485</v>
      </c>
      <c r="H18" s="2">
        <v>62015433</v>
      </c>
      <c r="I18" s="22" t="s">
        <v>33</v>
      </c>
      <c r="J18" s="2" t="s">
        <v>1147</v>
      </c>
      <c r="K18" s="22">
        <v>43865</v>
      </c>
      <c r="L18" s="2">
        <v>240000</v>
      </c>
      <c r="M18" s="2">
        <v>892.32</v>
      </c>
      <c r="N18" s="2">
        <v>48000</v>
      </c>
      <c r="O18" s="2">
        <v>178.464</v>
      </c>
      <c r="P18" s="2">
        <v>0.19999999999999998</v>
      </c>
      <c r="Q18" s="2">
        <v>46422</v>
      </c>
    </row>
    <row r="19" spans="1:17" ht="14.1" customHeight="1">
      <c r="A19" s="2" t="s">
        <v>2457</v>
      </c>
      <c r="B19" s="2">
        <v>9957</v>
      </c>
      <c r="C19" s="2" t="s">
        <v>998</v>
      </c>
      <c r="D19" s="2" t="s">
        <v>2486</v>
      </c>
      <c r="E19" s="2" t="s">
        <v>2487</v>
      </c>
      <c r="F19" s="22" t="s">
        <v>274</v>
      </c>
      <c r="G19" s="2" t="s">
        <v>2329</v>
      </c>
      <c r="H19" s="2">
        <v>62018098</v>
      </c>
      <c r="I19" s="22" t="s">
        <v>33</v>
      </c>
      <c r="J19" s="2" t="s">
        <v>1147</v>
      </c>
      <c r="K19" s="22">
        <v>44286</v>
      </c>
      <c r="L19" s="2">
        <v>125000</v>
      </c>
      <c r="M19" s="2">
        <v>464.75</v>
      </c>
      <c r="N19" s="2">
        <v>3181.5099999999907</v>
      </c>
      <c r="O19" s="2">
        <v>11.828854179999965</v>
      </c>
      <c r="P19" s="2">
        <v>2.5452079999999926E-2</v>
      </c>
      <c r="Q19" s="2">
        <v>46843</v>
      </c>
    </row>
    <row r="20" spans="1:17" ht="14.1" customHeight="1">
      <c r="A20" s="2" t="s">
        <v>2457</v>
      </c>
      <c r="B20" s="2">
        <v>9957</v>
      </c>
      <c r="C20" s="2" t="s">
        <v>998</v>
      </c>
      <c r="D20" s="2" t="s">
        <v>2488</v>
      </c>
      <c r="E20" s="2" t="s">
        <v>2489</v>
      </c>
      <c r="F20" s="22" t="s">
        <v>274</v>
      </c>
      <c r="G20" s="2" t="s">
        <v>2219</v>
      </c>
      <c r="H20" s="2">
        <v>62017934</v>
      </c>
      <c r="I20" s="22" t="s">
        <v>33</v>
      </c>
      <c r="J20" s="2" t="s">
        <v>1147</v>
      </c>
      <c r="K20" s="2">
        <v>44262</v>
      </c>
      <c r="L20" s="2">
        <v>150000</v>
      </c>
      <c r="M20" s="2">
        <v>557.70000000000005</v>
      </c>
      <c r="N20" s="2">
        <v>29959.79</v>
      </c>
      <c r="O20" s="2">
        <v>111.39049922</v>
      </c>
      <c r="P20" s="2">
        <v>0.19973193333333331</v>
      </c>
      <c r="Q20" s="2">
        <v>46819</v>
      </c>
    </row>
    <row r="21" spans="1:17" ht="14.1" customHeight="1">
      <c r="A21" s="2" t="s">
        <v>2457</v>
      </c>
      <c r="B21" s="2">
        <v>9957</v>
      </c>
      <c r="C21" s="2" t="s">
        <v>995</v>
      </c>
      <c r="D21" s="2" t="s">
        <v>2490</v>
      </c>
      <c r="E21" s="2">
        <v>2030</v>
      </c>
      <c r="F21" s="2" t="s">
        <v>274</v>
      </c>
      <c r="G21" s="2" t="s">
        <v>2491</v>
      </c>
      <c r="H21" s="2">
        <v>60397874</v>
      </c>
      <c r="I21" s="2" t="s">
        <v>33</v>
      </c>
      <c r="J21" s="2" t="s">
        <v>1147</v>
      </c>
      <c r="K21" s="2">
        <v>42354</v>
      </c>
      <c r="L21" s="2">
        <v>120000</v>
      </c>
      <c r="M21" s="2">
        <v>446.16</v>
      </c>
      <c r="N21" s="2">
        <v>28585.74</v>
      </c>
      <c r="O21" s="2">
        <v>106.28178132000001</v>
      </c>
      <c r="P21" s="2">
        <v>0.2382145</v>
      </c>
      <c r="Q21" s="2">
        <v>46007</v>
      </c>
    </row>
    <row r="22" spans="1:17" ht="14.1" customHeight="1">
      <c r="A22" s="2" t="s">
        <v>2457</v>
      </c>
      <c r="B22" s="2">
        <v>9957</v>
      </c>
      <c r="C22" s="2" t="s">
        <v>998</v>
      </c>
      <c r="D22" s="2" t="s">
        <v>2492</v>
      </c>
      <c r="E22" s="2">
        <v>550256168</v>
      </c>
      <c r="F22" s="2" t="s">
        <v>273</v>
      </c>
      <c r="G22" s="2" t="s">
        <v>2315</v>
      </c>
      <c r="H22" s="2">
        <v>60407392</v>
      </c>
      <c r="I22" s="2" t="s">
        <v>33</v>
      </c>
      <c r="J22" s="2" t="s">
        <v>1147</v>
      </c>
      <c r="K22" s="2">
        <v>42516</v>
      </c>
      <c r="L22" s="2">
        <v>75000</v>
      </c>
      <c r="M22" s="2">
        <v>278.85000000000002</v>
      </c>
      <c r="N22" s="2">
        <v>562.00000000000091</v>
      </c>
      <c r="O22" s="2">
        <v>2.0895160000000033</v>
      </c>
      <c r="P22" s="2">
        <v>7.493333333333344E-3</v>
      </c>
      <c r="Q22" s="2">
        <v>44469</v>
      </c>
    </row>
    <row r="23" spans="1:17" ht="14.1" customHeight="1">
      <c r="A23" s="2" t="s">
        <v>2457</v>
      </c>
      <c r="B23" s="2">
        <v>9957</v>
      </c>
      <c r="C23" s="2" t="s">
        <v>998</v>
      </c>
      <c r="D23" s="2" t="s">
        <v>2493</v>
      </c>
      <c r="E23" s="2">
        <v>515333862</v>
      </c>
      <c r="F23" s="2" t="s">
        <v>272</v>
      </c>
      <c r="G23" s="2" t="s">
        <v>2494</v>
      </c>
      <c r="H23" s="2">
        <v>62000395</v>
      </c>
      <c r="I23" s="2" t="s">
        <v>33</v>
      </c>
      <c r="J23" s="2" t="s">
        <v>1147</v>
      </c>
      <c r="K23" s="2">
        <v>42762</v>
      </c>
      <c r="L23" s="2">
        <v>160000</v>
      </c>
      <c r="M23" s="2">
        <v>594.88</v>
      </c>
      <c r="N23" s="2">
        <v>8800.0000000000055</v>
      </c>
      <c r="O23" s="2">
        <v>32.718400000000024</v>
      </c>
      <c r="P23" s="2">
        <v>5.5000000000000042E-2</v>
      </c>
      <c r="Q23" s="2">
        <v>46006</v>
      </c>
    </row>
    <row r="24" spans="1:17" ht="14.1" customHeight="1">
      <c r="A24" s="2" t="s">
        <v>2457</v>
      </c>
      <c r="B24" s="2">
        <v>9957</v>
      </c>
      <c r="C24" s="2" t="s">
        <v>998</v>
      </c>
      <c r="D24" s="2" t="s">
        <v>2495</v>
      </c>
      <c r="E24" s="2" t="s">
        <v>2496</v>
      </c>
      <c r="F24" s="2" t="s">
        <v>274</v>
      </c>
      <c r="G24" s="2" t="s">
        <v>2497</v>
      </c>
      <c r="H24" s="2">
        <v>62000698</v>
      </c>
      <c r="I24" s="2" t="s">
        <v>33</v>
      </c>
      <c r="J24" s="2" t="s">
        <v>1147</v>
      </c>
      <c r="K24" s="11">
        <v>42793</v>
      </c>
      <c r="L24" s="2">
        <v>170000</v>
      </c>
      <c r="M24" s="2">
        <v>632.05999999999995</v>
      </c>
      <c r="N24" s="2">
        <v>48388.380000000012</v>
      </c>
      <c r="O24" s="2">
        <v>179.90799684000004</v>
      </c>
      <c r="P24" s="2">
        <v>0.28463752941176479</v>
      </c>
      <c r="Q24" s="2">
        <v>46424</v>
      </c>
    </row>
    <row r="25" spans="1:17" ht="14.1" customHeight="1">
      <c r="A25" s="2" t="s">
        <v>2457</v>
      </c>
      <c r="B25" s="2">
        <v>9957</v>
      </c>
      <c r="C25" s="2" t="s">
        <v>998</v>
      </c>
      <c r="D25" s="2" t="s">
        <v>2498</v>
      </c>
      <c r="E25" s="2">
        <v>11744</v>
      </c>
      <c r="F25" s="2" t="s">
        <v>274</v>
      </c>
      <c r="G25" s="2" t="s">
        <v>2277</v>
      </c>
      <c r="H25" s="2">
        <v>62010970</v>
      </c>
      <c r="I25" s="2" t="s">
        <v>33</v>
      </c>
      <c r="J25" s="2" t="s">
        <v>1147</v>
      </c>
      <c r="K25" s="11">
        <v>43507</v>
      </c>
      <c r="L25" s="2">
        <v>190000</v>
      </c>
      <c r="M25" s="2">
        <v>706.42</v>
      </c>
      <c r="N25" s="2">
        <v>10883.609999999988</v>
      </c>
      <c r="O25" s="2">
        <v>40.465261979999951</v>
      </c>
      <c r="P25" s="2">
        <v>5.7282157894736778E-2</v>
      </c>
      <c r="Q25" s="2">
        <v>47119</v>
      </c>
    </row>
    <row r="26" spans="1:17" ht="14.1" customHeight="1">
      <c r="A26" s="2" t="s">
        <v>2457</v>
      </c>
      <c r="B26" s="2">
        <v>9957</v>
      </c>
      <c r="C26" s="2" t="s">
        <v>993</v>
      </c>
      <c r="D26" s="2" t="s">
        <v>2499</v>
      </c>
      <c r="E26" s="2" t="s">
        <v>2500</v>
      </c>
      <c r="F26" s="2" t="s">
        <v>274</v>
      </c>
      <c r="G26" s="2" t="s">
        <v>2501</v>
      </c>
      <c r="H26" s="2">
        <v>62014261</v>
      </c>
      <c r="I26" s="2" t="s">
        <v>33</v>
      </c>
      <c r="J26" s="2" t="s">
        <v>1147</v>
      </c>
      <c r="K26" s="11">
        <v>43762</v>
      </c>
      <c r="L26" s="2">
        <v>300000</v>
      </c>
      <c r="M26" s="2">
        <v>1115.4000000000001</v>
      </c>
      <c r="N26" s="2">
        <v>87679</v>
      </c>
      <c r="O26" s="2">
        <v>325.990522</v>
      </c>
      <c r="P26" s="2">
        <v>0.29226333333333332</v>
      </c>
      <c r="Q26" s="2">
        <v>47392</v>
      </c>
    </row>
    <row r="27" spans="1:17" ht="14.1" customHeight="1">
      <c r="A27" s="2" t="s">
        <v>2457</v>
      </c>
      <c r="B27" s="2">
        <v>9957</v>
      </c>
      <c r="C27" s="2" t="s">
        <v>998</v>
      </c>
      <c r="D27" s="2" t="s">
        <v>2502</v>
      </c>
      <c r="E27" s="2" t="s">
        <v>2484</v>
      </c>
      <c r="F27" s="2" t="s">
        <v>274</v>
      </c>
      <c r="G27" s="2" t="s">
        <v>2503</v>
      </c>
      <c r="H27" s="2">
        <v>62014352</v>
      </c>
      <c r="I27" s="2" t="s">
        <v>33</v>
      </c>
      <c r="J27" s="2" t="s">
        <v>1147</v>
      </c>
      <c r="K27" s="2">
        <v>43765</v>
      </c>
      <c r="L27" s="2">
        <v>160000</v>
      </c>
      <c r="M27" s="2">
        <v>594.88</v>
      </c>
      <c r="N27" s="2">
        <v>36000</v>
      </c>
      <c r="O27" s="2">
        <v>133.84800000000001</v>
      </c>
      <c r="P27" s="2">
        <v>0.22500000000000003</v>
      </c>
      <c r="Q27" s="2">
        <v>47392</v>
      </c>
    </row>
    <row r="28" spans="1:17" ht="14.1" customHeight="1">
      <c r="A28" s="2" t="s">
        <v>2457</v>
      </c>
      <c r="B28" s="2">
        <v>9957</v>
      </c>
      <c r="C28" s="2" t="s">
        <v>993</v>
      </c>
      <c r="D28" s="2" t="s">
        <v>2504</v>
      </c>
      <c r="E28" s="2" t="s">
        <v>2505</v>
      </c>
      <c r="F28" s="2" t="s">
        <v>274</v>
      </c>
      <c r="G28" s="2" t="s">
        <v>2506</v>
      </c>
      <c r="H28" s="2">
        <v>62014592</v>
      </c>
      <c r="I28" s="2" t="s">
        <v>33</v>
      </c>
      <c r="J28" s="2" t="s">
        <v>1147</v>
      </c>
      <c r="K28" s="11">
        <v>43787</v>
      </c>
      <c r="L28" s="2">
        <v>120000</v>
      </c>
      <c r="M28" s="2">
        <v>446.16</v>
      </c>
      <c r="N28" s="2">
        <v>10411</v>
      </c>
      <c r="O28" s="2">
        <v>38.708098</v>
      </c>
      <c r="P28" s="2">
        <v>8.6758333333333326E-2</v>
      </c>
      <c r="Q28" s="2">
        <v>46997</v>
      </c>
    </row>
    <row r="29" spans="1:17" ht="14.1" customHeight="1">
      <c r="A29" s="2" t="s">
        <v>2457</v>
      </c>
      <c r="B29" s="2">
        <v>9957</v>
      </c>
      <c r="C29" s="2" t="s">
        <v>998</v>
      </c>
      <c r="D29" s="2" t="s">
        <v>2507</v>
      </c>
      <c r="E29" s="2">
        <v>540294501</v>
      </c>
      <c r="F29" s="2" t="s">
        <v>273</v>
      </c>
      <c r="G29" s="2" t="s">
        <v>2508</v>
      </c>
      <c r="H29" s="2">
        <v>62017520</v>
      </c>
      <c r="I29" s="2" t="s">
        <v>33</v>
      </c>
      <c r="J29" s="2" t="s">
        <v>1147</v>
      </c>
      <c r="K29" s="2">
        <v>44117</v>
      </c>
      <c r="L29" s="2">
        <v>170000</v>
      </c>
      <c r="M29" s="2">
        <v>632.05999999999995</v>
      </c>
      <c r="N29" s="2">
        <v>23800.000000000007</v>
      </c>
      <c r="O29" s="2">
        <v>88.488400000000027</v>
      </c>
      <c r="P29" s="2">
        <v>0.14000000000000004</v>
      </c>
      <c r="Q29" s="2">
        <v>46996</v>
      </c>
    </row>
    <row r="30" spans="1:17" ht="14.1" customHeight="1">
      <c r="A30" s="2" t="s">
        <v>2457</v>
      </c>
      <c r="B30" s="2">
        <v>9957</v>
      </c>
      <c r="C30" s="2" t="s">
        <v>994</v>
      </c>
      <c r="D30" s="2" t="s">
        <v>2509</v>
      </c>
      <c r="E30" s="2" t="s">
        <v>2510</v>
      </c>
      <c r="F30" s="2" t="s">
        <v>274</v>
      </c>
      <c r="G30" s="2" t="s">
        <v>2300</v>
      </c>
      <c r="H30" s="2">
        <v>62021282</v>
      </c>
      <c r="I30" s="2" t="s">
        <v>33</v>
      </c>
      <c r="J30" s="2" t="s">
        <v>1147</v>
      </c>
      <c r="K30" s="2">
        <v>45132</v>
      </c>
      <c r="L30" s="2">
        <v>100000</v>
      </c>
      <c r="M30" s="2">
        <v>371.8</v>
      </c>
      <c r="N30" s="2">
        <v>37252.000000000007</v>
      </c>
      <c r="O30" s="2">
        <v>138.50293600000001</v>
      </c>
      <c r="P30" s="2">
        <v>0.37252000000000002</v>
      </c>
      <c r="Q30" s="2">
        <v>46310</v>
      </c>
    </row>
    <row r="31" spans="1:17" ht="14.1" customHeight="1">
      <c r="A31" s="2" t="s">
        <v>2457</v>
      </c>
      <c r="B31" s="2">
        <v>9957</v>
      </c>
      <c r="C31" s="2" t="s">
        <v>997</v>
      </c>
      <c r="D31" s="2" t="s">
        <v>2285</v>
      </c>
      <c r="E31" s="2">
        <v>6858778</v>
      </c>
      <c r="F31" s="2" t="s">
        <v>274</v>
      </c>
      <c r="G31" s="2" t="s">
        <v>2285</v>
      </c>
      <c r="H31" s="2">
        <v>62021175</v>
      </c>
      <c r="I31" s="2" t="s">
        <v>33</v>
      </c>
      <c r="J31" s="2" t="s">
        <v>1147</v>
      </c>
      <c r="K31" s="2">
        <v>45057</v>
      </c>
      <c r="L31" s="2">
        <v>100000</v>
      </c>
      <c r="M31" s="2">
        <v>371.8</v>
      </c>
      <c r="N31" s="2">
        <v>59047.21</v>
      </c>
      <c r="O31" s="2">
        <v>219.53752677999998</v>
      </c>
      <c r="P31" s="2">
        <v>0.59047209999999994</v>
      </c>
      <c r="Q31" s="2">
        <v>45747</v>
      </c>
    </row>
    <row r="32" spans="1:17" ht="14.1" customHeight="1">
      <c r="A32" s="2" t="s">
        <v>2457</v>
      </c>
      <c r="B32" s="2">
        <v>9957</v>
      </c>
      <c r="C32" s="2" t="s">
        <v>997</v>
      </c>
      <c r="D32" s="2" t="s">
        <v>2511</v>
      </c>
      <c r="E32" s="2" t="s">
        <v>2512</v>
      </c>
      <c r="F32" s="2" t="s">
        <v>274</v>
      </c>
      <c r="G32" s="2" t="s">
        <v>2317</v>
      </c>
      <c r="H32" s="2">
        <v>620211181</v>
      </c>
      <c r="I32" s="2" t="s">
        <v>33</v>
      </c>
      <c r="J32" s="2" t="s">
        <v>1153</v>
      </c>
      <c r="K32" s="2">
        <v>44950</v>
      </c>
      <c r="L32" s="2">
        <v>100000</v>
      </c>
      <c r="M32" s="2">
        <v>481.08000000000004</v>
      </c>
      <c r="N32" s="2">
        <v>80346.819999999992</v>
      </c>
      <c r="O32" s="2">
        <v>386.53248165600002</v>
      </c>
      <c r="P32" s="2">
        <v>0.80346819999999997</v>
      </c>
      <c r="Q32" s="2">
        <v>45939</v>
      </c>
    </row>
    <row r="33" spans="1:17" ht="14.1" customHeight="1">
      <c r="A33" s="2" t="s">
        <v>2457</v>
      </c>
      <c r="B33" s="2">
        <v>9957</v>
      </c>
      <c r="C33" s="2" t="s">
        <v>997</v>
      </c>
      <c r="D33" s="2" t="s">
        <v>2513</v>
      </c>
      <c r="E33" s="2">
        <v>515527968</v>
      </c>
      <c r="F33" s="2" t="s">
        <v>272</v>
      </c>
      <c r="G33" s="2" t="s">
        <v>2240</v>
      </c>
      <c r="H33" s="2">
        <v>62017942</v>
      </c>
      <c r="I33" s="2" t="s">
        <v>33</v>
      </c>
      <c r="J33" s="2" t="s">
        <v>1149</v>
      </c>
      <c r="K33" s="2">
        <v>44262</v>
      </c>
      <c r="L33" s="2">
        <v>170000</v>
      </c>
      <c r="M33" s="2">
        <v>683.72299999999984</v>
      </c>
      <c r="N33" s="2">
        <v>1048.9999999999864</v>
      </c>
      <c r="O33" s="2">
        <v>4.2189730999999444</v>
      </c>
      <c r="P33" s="2">
        <v>6.170588235294038E-3</v>
      </c>
      <c r="Q33" s="2">
        <v>45814</v>
      </c>
    </row>
    <row r="34" spans="1:17" ht="14.1" customHeight="1">
      <c r="A34" s="2" t="s">
        <v>2457</v>
      </c>
      <c r="B34" s="2">
        <v>9957</v>
      </c>
      <c r="C34" s="2" t="s">
        <v>997</v>
      </c>
      <c r="D34" s="2" t="s">
        <v>2514</v>
      </c>
      <c r="E34" s="2">
        <v>516190006</v>
      </c>
      <c r="F34" s="2" t="s">
        <v>272</v>
      </c>
      <c r="G34" s="2" t="s">
        <v>2515</v>
      </c>
      <c r="H34" s="2">
        <v>62018528</v>
      </c>
      <c r="I34" s="2" t="s">
        <v>33</v>
      </c>
      <c r="J34" s="2" t="s">
        <v>1149</v>
      </c>
      <c r="K34" s="2">
        <v>44382</v>
      </c>
      <c r="L34" s="2">
        <v>125000</v>
      </c>
      <c r="M34" s="2">
        <v>502.73749999999995</v>
      </c>
      <c r="N34" s="2">
        <v>20517.000000000004</v>
      </c>
      <c r="O34" s="2">
        <v>82.517322300000004</v>
      </c>
      <c r="P34" s="2">
        <v>0.16413600000000003</v>
      </c>
      <c r="Q34" s="2">
        <v>46939</v>
      </c>
    </row>
    <row r="35" spans="1:17" ht="14.1" customHeight="1">
      <c r="A35" s="2" t="s">
        <v>2457</v>
      </c>
      <c r="B35" s="2">
        <v>9957</v>
      </c>
      <c r="C35" s="2" t="s">
        <v>994</v>
      </c>
      <c r="D35" s="2" t="s">
        <v>2516</v>
      </c>
      <c r="E35" s="2" t="s">
        <v>2517</v>
      </c>
      <c r="F35" s="2" t="s">
        <v>274</v>
      </c>
      <c r="G35" s="2" t="s">
        <v>2518</v>
      </c>
      <c r="H35" s="2">
        <v>62018891</v>
      </c>
      <c r="I35" s="2" t="s">
        <v>33</v>
      </c>
      <c r="J35" s="2" t="s">
        <v>1149</v>
      </c>
      <c r="K35" s="2">
        <v>44417</v>
      </c>
      <c r="L35" s="2">
        <v>170000</v>
      </c>
      <c r="M35" s="2">
        <v>683.72299999999984</v>
      </c>
      <c r="N35" s="2">
        <v>19177.719999999979</v>
      </c>
      <c r="O35" s="2">
        <v>77.130872067999903</v>
      </c>
      <c r="P35" s="2">
        <v>0.11281011764705871</v>
      </c>
      <c r="Q35" s="2">
        <v>46688</v>
      </c>
    </row>
    <row r="36" spans="1:17" ht="14.1" customHeight="1">
      <c r="A36" s="2" t="s">
        <v>2457</v>
      </c>
      <c r="B36" s="2">
        <v>9957</v>
      </c>
      <c r="C36" s="2" t="s">
        <v>998</v>
      </c>
      <c r="D36" s="2" t="s">
        <v>2519</v>
      </c>
      <c r="E36" s="2" t="s">
        <v>2520</v>
      </c>
      <c r="F36" s="2" t="s">
        <v>274</v>
      </c>
      <c r="G36" s="2" t="s">
        <v>2323</v>
      </c>
      <c r="H36" s="2">
        <v>62019716</v>
      </c>
      <c r="I36" s="2" t="s">
        <v>33</v>
      </c>
      <c r="J36" s="2" t="s">
        <v>1149</v>
      </c>
      <c r="K36" s="2">
        <v>44508</v>
      </c>
      <c r="L36" s="2">
        <v>100000</v>
      </c>
      <c r="M36" s="2">
        <v>402.18999999999994</v>
      </c>
      <c r="N36" s="2">
        <v>11999.999999999998</v>
      </c>
      <c r="O36" s="2">
        <v>48.262799999999991</v>
      </c>
      <c r="P36" s="2">
        <v>0.12</v>
      </c>
      <c r="Q36" s="2">
        <v>47066</v>
      </c>
    </row>
    <row r="37" spans="1:17" ht="14.1" customHeight="1">
      <c r="A37" s="2" t="s">
        <v>2457</v>
      </c>
      <c r="B37" s="2">
        <v>9957</v>
      </c>
      <c r="C37" s="2" t="s">
        <v>997</v>
      </c>
      <c r="D37" s="2" t="s">
        <v>2521</v>
      </c>
      <c r="E37" s="2">
        <v>550257125</v>
      </c>
      <c r="F37" s="2" t="s">
        <v>273</v>
      </c>
      <c r="G37" s="2" t="s">
        <v>2522</v>
      </c>
      <c r="H37" s="2">
        <v>50006691</v>
      </c>
      <c r="I37" s="2" t="s">
        <v>33</v>
      </c>
      <c r="J37" s="2" t="s">
        <v>34</v>
      </c>
      <c r="K37" s="2">
        <v>43801</v>
      </c>
      <c r="L37" s="2">
        <v>700000</v>
      </c>
      <c r="M37" s="2">
        <v>700</v>
      </c>
      <c r="N37" s="2">
        <v>207597</v>
      </c>
      <c r="O37" s="2">
        <v>207.59700000000001</v>
      </c>
      <c r="P37" s="2">
        <v>0.29656714285714286</v>
      </c>
      <c r="Q37" s="2">
        <v>46721</v>
      </c>
    </row>
    <row r="38" spans="1:17" ht="14.1" customHeight="1">
      <c r="A38" s="2" t="s">
        <v>2457</v>
      </c>
      <c r="B38" s="2">
        <v>9957</v>
      </c>
      <c r="C38" s="2" t="s">
        <v>998</v>
      </c>
      <c r="D38" s="2" t="s">
        <v>2523</v>
      </c>
      <c r="E38" s="2">
        <v>540285145</v>
      </c>
      <c r="F38" s="2" t="s">
        <v>274</v>
      </c>
      <c r="G38" s="2" t="s">
        <v>2151</v>
      </c>
      <c r="H38" s="2">
        <v>62018080</v>
      </c>
      <c r="I38" s="2" t="s">
        <v>33</v>
      </c>
      <c r="J38" s="2" t="s">
        <v>1147</v>
      </c>
      <c r="K38" s="2">
        <v>43572</v>
      </c>
      <c r="L38" s="2">
        <v>125000</v>
      </c>
      <c r="M38" s="2">
        <v>464.75</v>
      </c>
      <c r="N38" s="2">
        <v>38421</v>
      </c>
      <c r="O38" s="2">
        <v>142.849278</v>
      </c>
      <c r="P38" s="2">
        <v>0.30736799999999997</v>
      </c>
      <c r="Q38" s="2">
        <v>46112</v>
      </c>
    </row>
    <row r="39" spans="1:17" ht="14.1" customHeight="1">
      <c r="A39" s="2" t="s">
        <v>2457</v>
      </c>
      <c r="B39" s="2">
        <v>9957</v>
      </c>
      <c r="C39" s="2" t="s">
        <v>998</v>
      </c>
      <c r="D39" s="2" t="s">
        <v>2524</v>
      </c>
      <c r="E39" s="2">
        <v>516445962</v>
      </c>
      <c r="F39" s="2" t="s">
        <v>272</v>
      </c>
      <c r="G39" s="2" t="s">
        <v>2178</v>
      </c>
      <c r="H39" s="2">
        <v>62020158</v>
      </c>
      <c r="I39" s="2" t="s">
        <v>33</v>
      </c>
      <c r="J39" s="2" t="s">
        <v>34</v>
      </c>
      <c r="K39" s="2">
        <v>44598</v>
      </c>
      <c r="L39" s="2">
        <v>715584</v>
      </c>
      <c r="M39" s="2">
        <v>715.58399999999995</v>
      </c>
      <c r="N39" s="2">
        <v>257654</v>
      </c>
      <c r="O39" s="2">
        <v>257.654</v>
      </c>
      <c r="P39" s="2">
        <v>0.36006115284858242</v>
      </c>
      <c r="Q39" s="2">
        <v>46284</v>
      </c>
    </row>
    <row r="40" spans="1:17" ht="14.1" customHeight="1">
      <c r="A40" s="2" t="s">
        <v>2457</v>
      </c>
      <c r="B40" s="2">
        <v>9957</v>
      </c>
      <c r="C40" s="2" t="s">
        <v>998</v>
      </c>
      <c r="D40" s="2" t="s">
        <v>2153</v>
      </c>
      <c r="E40" s="2" t="s">
        <v>2525</v>
      </c>
      <c r="F40" s="2" t="s">
        <v>274</v>
      </c>
      <c r="G40" s="2" t="s">
        <v>2526</v>
      </c>
      <c r="H40" s="2">
        <v>50007947</v>
      </c>
      <c r="I40" s="2" t="s">
        <v>33</v>
      </c>
      <c r="J40" s="2" t="s">
        <v>34</v>
      </c>
      <c r="K40" s="2">
        <v>45039</v>
      </c>
      <c r="L40" s="2">
        <v>1000000</v>
      </c>
      <c r="M40" s="2">
        <v>1000</v>
      </c>
      <c r="N40" s="2">
        <v>700000</v>
      </c>
      <c r="O40" s="2">
        <v>700</v>
      </c>
      <c r="P40" s="2">
        <v>0.7</v>
      </c>
      <c r="Q40" s="2">
        <v>47923</v>
      </c>
    </row>
    <row r="41" spans="1:17" ht="14.1" customHeight="1">
      <c r="A41" s="2" t="s">
        <v>2457</v>
      </c>
      <c r="B41" s="2">
        <v>9957</v>
      </c>
      <c r="C41" s="2" t="s">
        <v>994</v>
      </c>
      <c r="D41" s="2" t="s">
        <v>2527</v>
      </c>
      <c r="E41" s="2">
        <v>1987624</v>
      </c>
      <c r="F41" s="2" t="s">
        <v>274</v>
      </c>
      <c r="G41" s="2" t="s">
        <v>2206</v>
      </c>
      <c r="H41" s="2">
        <v>0</v>
      </c>
      <c r="I41" s="2" t="s">
        <v>33</v>
      </c>
      <c r="J41" s="2" t="s">
        <v>1147</v>
      </c>
      <c r="K41" s="2">
        <v>45107</v>
      </c>
      <c r="L41" s="2">
        <v>125000</v>
      </c>
      <c r="M41" s="2">
        <v>464.75</v>
      </c>
      <c r="N41" s="2">
        <v>125000</v>
      </c>
      <c r="O41" s="2">
        <v>464.75</v>
      </c>
      <c r="P41" s="2">
        <v>1</v>
      </c>
      <c r="Q41" s="2">
        <v>47299</v>
      </c>
    </row>
    <row r="42" spans="1:17" ht="14.1" customHeight="1">
      <c r="A42" s="2" t="s">
        <v>2457</v>
      </c>
      <c r="B42" s="2">
        <v>9957</v>
      </c>
      <c r="C42" s="2" t="s">
        <v>995</v>
      </c>
      <c r="D42" s="2" t="s">
        <v>2528</v>
      </c>
      <c r="E42" s="2">
        <v>530225416</v>
      </c>
      <c r="F42" s="2" t="s">
        <v>272</v>
      </c>
      <c r="G42" s="2" t="s">
        <v>2529</v>
      </c>
      <c r="H42" s="2">
        <v>50008341</v>
      </c>
      <c r="I42" s="2" t="s">
        <v>33</v>
      </c>
      <c r="J42" s="2" t="s">
        <v>34</v>
      </c>
      <c r="K42" s="2">
        <v>45652</v>
      </c>
      <c r="L42" s="2">
        <v>400000</v>
      </c>
      <c r="M42" s="2">
        <v>400</v>
      </c>
      <c r="N42" s="2">
        <v>400000</v>
      </c>
      <c r="O42" s="2">
        <v>400</v>
      </c>
      <c r="P42" s="2">
        <v>1</v>
      </c>
    </row>
  </sheetData>
  <sheetProtection formatColumns="0"/>
  <dataConsolidate/>
  <dataValidations count="2">
    <dataValidation type="list" allowBlank="1" showInputMessage="1" showErrorMessage="1" sqref="F2:F20" xr:uid="{00000000-0002-0000-1E00-000000000000}">
      <formula1>Issuer_Number_Fund</formula1>
    </dataValidation>
    <dataValidation type="list" allowBlank="1" showInputMessage="1" showErrorMessage="1" sqref="I2:I20" xr:uid="{00000000-0002-0000-1E00-000001000000}">
      <formula1>Type_of_Security_ID_Fund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E00-000002000000}">
          <x14:formula1>
            <xm:f>'אפשרויות בחירה'!$C$1037:$C$1040</xm:f>
          </x14:formula1>
          <xm:sqref>C2:C19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F1315"/>
  <sheetViews>
    <sheetView showGridLines="0" rightToLeft="1" topLeftCell="B1" zoomScale="85" zoomScaleNormal="85" workbookViewId="0">
      <pane ySplit="1" topLeftCell="A360" activePane="bottomLeft" state="frozen"/>
      <selection pane="bottomLeft" activeCell="C328" sqref="C328"/>
    </sheetView>
  </sheetViews>
  <sheetFormatPr defaultColWidth="9" defaultRowHeight="14.25"/>
  <cols>
    <col min="1" max="1" width="29.5" style="11" customWidth="1"/>
    <col min="2" max="2" width="30.375" customWidth="1"/>
    <col min="3" max="3" width="90.875" style="17" customWidth="1"/>
    <col min="4" max="4" width="68.875" style="11" customWidth="1"/>
    <col min="5" max="5" width="17.375" customWidth="1"/>
    <col min="6" max="6" width="59.625" customWidth="1"/>
    <col min="7" max="7" width="63.5" customWidth="1"/>
    <col min="8" max="8" width="38.75" customWidth="1"/>
    <col min="9" max="9" width="9" customWidth="1"/>
  </cols>
  <sheetData>
    <row r="1" spans="1:5" s="52" customFormat="1" ht="45">
      <c r="A1" s="51" t="s">
        <v>163</v>
      </c>
      <c r="B1" s="51" t="s">
        <v>164</v>
      </c>
      <c r="C1" s="51" t="s">
        <v>165</v>
      </c>
      <c r="D1" s="51" t="s">
        <v>166</v>
      </c>
    </row>
    <row r="2" spans="1:5">
      <c r="A2" s="86"/>
      <c r="B2" s="86" t="s">
        <v>167</v>
      </c>
      <c r="C2" s="23" t="s">
        <v>30</v>
      </c>
      <c r="D2" s="23"/>
    </row>
    <row r="3" spans="1:5">
      <c r="A3" s="87"/>
      <c r="B3" s="87"/>
      <c r="C3" s="23" t="s">
        <v>168</v>
      </c>
      <c r="D3" s="23"/>
    </row>
    <row r="4" spans="1:5" ht="42.75">
      <c r="A4" s="79"/>
      <c r="B4" s="100" t="s">
        <v>169</v>
      </c>
      <c r="C4" s="24" t="s">
        <v>30</v>
      </c>
      <c r="D4" s="24"/>
    </row>
    <row r="5" spans="1:5">
      <c r="A5" s="80"/>
      <c r="B5" s="101"/>
      <c r="C5" s="24" t="s">
        <v>170</v>
      </c>
      <c r="D5" s="24"/>
    </row>
    <row r="6" spans="1:5">
      <c r="A6" s="80"/>
      <c r="B6" s="101"/>
      <c r="C6" s="24" t="s">
        <v>171</v>
      </c>
      <c r="D6" s="24"/>
    </row>
    <row r="7" spans="1:5">
      <c r="A7" s="80"/>
      <c r="B7" s="101"/>
      <c r="C7" s="24" t="s">
        <v>172</v>
      </c>
      <c r="D7" s="24"/>
    </row>
    <row r="8" spans="1:5">
      <c r="A8" s="80"/>
      <c r="B8" s="101"/>
      <c r="C8" s="24" t="s">
        <v>173</v>
      </c>
      <c r="D8" s="24"/>
    </row>
    <row r="9" spans="1:5">
      <c r="A9" s="80"/>
      <c r="B9" s="101"/>
      <c r="C9" s="24" t="s">
        <v>174</v>
      </c>
      <c r="D9" s="24"/>
    </row>
    <row r="10" spans="1:5">
      <c r="A10" s="80"/>
      <c r="B10" s="101"/>
      <c r="C10" s="24" t="s">
        <v>175</v>
      </c>
      <c r="D10" s="24"/>
    </row>
    <row r="11" spans="1:5">
      <c r="A11" s="80"/>
      <c r="B11" s="101"/>
      <c r="C11" s="24" t="s">
        <v>176</v>
      </c>
      <c r="D11" s="24"/>
      <c r="E11" t="s">
        <v>177</v>
      </c>
    </row>
    <row r="12" spans="1:5">
      <c r="A12" s="80"/>
      <c r="B12" s="101"/>
      <c r="C12" s="24" t="s">
        <v>178</v>
      </c>
      <c r="D12" s="24"/>
      <c r="E12" t="s">
        <v>177</v>
      </c>
    </row>
    <row r="13" spans="1:5">
      <c r="A13" s="80"/>
      <c r="B13" s="101"/>
      <c r="C13" s="24" t="s">
        <v>179</v>
      </c>
      <c r="D13" s="24"/>
    </row>
    <row r="14" spans="1:5">
      <c r="A14" s="80"/>
      <c r="B14" s="101"/>
      <c r="C14" s="24" t="s">
        <v>180</v>
      </c>
      <c r="D14" s="24"/>
    </row>
    <row r="15" spans="1:5">
      <c r="A15" s="80"/>
      <c r="B15" s="101"/>
      <c r="C15" s="24" t="s">
        <v>181</v>
      </c>
      <c r="D15" s="24"/>
    </row>
    <row r="16" spans="1:5">
      <c r="A16" s="80"/>
      <c r="B16" s="101"/>
      <c r="C16" s="24" t="s">
        <v>182</v>
      </c>
      <c r="D16" s="24"/>
    </row>
    <row r="17" spans="1:4">
      <c r="A17" s="80"/>
      <c r="B17" s="101"/>
      <c r="C17" s="24" t="s">
        <v>183</v>
      </c>
      <c r="D17" s="24"/>
    </row>
    <row r="18" spans="1:4">
      <c r="A18" s="80"/>
      <c r="B18" s="101"/>
      <c r="C18" s="24" t="s">
        <v>184</v>
      </c>
      <c r="D18" s="24"/>
    </row>
    <row r="19" spans="1:4">
      <c r="A19" s="80"/>
      <c r="B19" s="101"/>
      <c r="C19" s="24" t="s">
        <v>185</v>
      </c>
      <c r="D19" s="24"/>
    </row>
    <row r="20" spans="1:4">
      <c r="A20" s="80"/>
      <c r="B20" s="101"/>
      <c r="C20" s="24" t="s">
        <v>186</v>
      </c>
      <c r="D20" s="24"/>
    </row>
    <row r="21" spans="1:4">
      <c r="A21" s="80"/>
      <c r="B21" s="101"/>
      <c r="C21" s="24" t="s">
        <v>187</v>
      </c>
      <c r="D21" s="24"/>
    </row>
    <row r="22" spans="1:4">
      <c r="A22" s="80"/>
      <c r="B22" s="101"/>
      <c r="C22" s="24" t="s">
        <v>188</v>
      </c>
      <c r="D22" s="24"/>
    </row>
    <row r="23" spans="1:4">
      <c r="A23" s="80"/>
      <c r="B23" s="101"/>
      <c r="C23" s="24" t="s">
        <v>189</v>
      </c>
      <c r="D23" s="24"/>
    </row>
    <row r="24" spans="1:4">
      <c r="A24" s="80"/>
      <c r="B24" s="101"/>
      <c r="C24" s="24" t="s">
        <v>190</v>
      </c>
      <c r="D24" s="24"/>
    </row>
    <row r="25" spans="1:4">
      <c r="A25" s="80"/>
      <c r="B25" s="101"/>
      <c r="C25" s="24" t="s">
        <v>191</v>
      </c>
      <c r="D25" s="24"/>
    </row>
    <row r="26" spans="1:4">
      <c r="A26" s="80"/>
      <c r="B26" s="101"/>
      <c r="C26" s="24" t="s">
        <v>192</v>
      </c>
      <c r="D26" s="24"/>
    </row>
    <row r="27" spans="1:4">
      <c r="A27" s="80"/>
      <c r="B27" s="101"/>
      <c r="C27" s="24" t="s">
        <v>193</v>
      </c>
      <c r="D27" s="24"/>
    </row>
    <row r="28" spans="1:4">
      <c r="A28" s="80"/>
      <c r="B28" s="101"/>
      <c r="C28" s="24" t="s">
        <v>194</v>
      </c>
      <c r="D28" s="24"/>
    </row>
    <row r="29" spans="1:4">
      <c r="A29" s="80"/>
      <c r="B29" s="101"/>
      <c r="C29" s="24" t="s">
        <v>195</v>
      </c>
      <c r="D29" s="24"/>
    </row>
    <row r="30" spans="1:4">
      <c r="A30" s="80"/>
      <c r="B30" s="101"/>
      <c r="C30" s="24" t="s">
        <v>196</v>
      </c>
      <c r="D30" s="24"/>
    </row>
    <row r="31" spans="1:4">
      <c r="A31" s="80"/>
      <c r="B31" s="101"/>
      <c r="C31" s="24" t="s">
        <v>197</v>
      </c>
      <c r="D31" s="24"/>
    </row>
    <row r="32" spans="1:4">
      <c r="A32" s="80"/>
      <c r="B32" s="101"/>
      <c r="C32" s="24" t="s">
        <v>198</v>
      </c>
      <c r="D32" s="24"/>
    </row>
    <row r="33" spans="1:5">
      <c r="A33" s="80"/>
      <c r="B33" s="101"/>
      <c r="C33" s="24" t="s">
        <v>199</v>
      </c>
      <c r="D33" s="24"/>
    </row>
    <row r="34" spans="1:5">
      <c r="A34" s="80"/>
      <c r="B34" s="101"/>
      <c r="C34" s="24" t="s">
        <v>200</v>
      </c>
      <c r="D34" s="24"/>
    </row>
    <row r="35" spans="1:5">
      <c r="A35" s="80"/>
      <c r="B35" s="101"/>
      <c r="C35" s="24" t="s">
        <v>201</v>
      </c>
      <c r="D35" s="24"/>
    </row>
    <row r="36" spans="1:5">
      <c r="A36" s="80"/>
      <c r="B36" s="101"/>
      <c r="C36" s="24" t="s">
        <v>202</v>
      </c>
      <c r="D36" s="24"/>
      <c r="E36" t="s">
        <v>177</v>
      </c>
    </row>
    <row r="37" spans="1:5">
      <c r="A37" s="80"/>
      <c r="B37" s="101"/>
      <c r="C37" s="11" t="s">
        <v>203</v>
      </c>
      <c r="D37" s="24"/>
      <c r="E37" t="s">
        <v>177</v>
      </c>
    </row>
    <row r="38" spans="1:5">
      <c r="A38" s="80"/>
      <c r="B38" s="101"/>
      <c r="C38" s="24" t="s">
        <v>204</v>
      </c>
      <c r="D38" s="24"/>
    </row>
    <row r="39" spans="1:5">
      <c r="A39" s="80"/>
      <c r="B39" s="101"/>
      <c r="C39" s="24" t="s">
        <v>205</v>
      </c>
      <c r="D39" s="24"/>
    </row>
    <row r="40" spans="1:5">
      <c r="A40" s="80"/>
      <c r="B40" s="101"/>
      <c r="C40" s="24" t="s">
        <v>206</v>
      </c>
      <c r="D40" s="24"/>
      <c r="E40" t="s">
        <v>177</v>
      </c>
    </row>
    <row r="41" spans="1:5">
      <c r="A41" s="80"/>
      <c r="B41" s="101"/>
      <c r="C41" s="24" t="s">
        <v>207</v>
      </c>
      <c r="D41" s="24"/>
    </row>
    <row r="42" spans="1:5">
      <c r="A42" s="80"/>
      <c r="B42" s="101"/>
      <c r="C42" s="24" t="s">
        <v>208</v>
      </c>
      <c r="D42" s="24"/>
    </row>
    <row r="43" spans="1:5">
      <c r="A43" s="80"/>
      <c r="B43" s="101"/>
      <c r="C43" s="24" t="s">
        <v>209</v>
      </c>
      <c r="D43" s="24"/>
    </row>
    <row r="44" spans="1:5">
      <c r="A44" s="80"/>
      <c r="B44" s="101"/>
      <c r="C44" s="24" t="s">
        <v>210</v>
      </c>
      <c r="D44" s="24"/>
    </row>
    <row r="45" spans="1:5">
      <c r="A45" s="80"/>
      <c r="B45" s="101"/>
      <c r="C45" s="24" t="s">
        <v>211</v>
      </c>
      <c r="D45" s="24"/>
    </row>
    <row r="46" spans="1:5">
      <c r="A46" s="80"/>
      <c r="B46" s="101"/>
      <c r="C46" s="24" t="s">
        <v>212</v>
      </c>
      <c r="D46" s="24"/>
      <c r="E46" t="s">
        <v>177</v>
      </c>
    </row>
    <row r="47" spans="1:5">
      <c r="A47" s="80"/>
      <c r="B47" s="101"/>
      <c r="C47" s="24" t="s">
        <v>213</v>
      </c>
      <c r="D47" s="24"/>
    </row>
    <row r="48" spans="1:5">
      <c r="A48" s="80"/>
      <c r="B48" s="101"/>
      <c r="C48" s="24" t="s">
        <v>214</v>
      </c>
      <c r="D48" s="24"/>
    </row>
    <row r="49" spans="1:5">
      <c r="A49" s="80"/>
      <c r="B49" s="101"/>
      <c r="C49" s="24" t="s">
        <v>215</v>
      </c>
      <c r="D49" s="24"/>
    </row>
    <row r="50" spans="1:5">
      <c r="A50" s="80"/>
      <c r="B50" s="101"/>
      <c r="C50" s="24" t="s">
        <v>216</v>
      </c>
      <c r="D50" s="24"/>
    </row>
    <row r="51" spans="1:5">
      <c r="A51" s="80"/>
      <c r="B51" s="101"/>
      <c r="C51" s="24" t="s">
        <v>217</v>
      </c>
      <c r="D51" s="24"/>
    </row>
    <row r="52" spans="1:5">
      <c r="A52" s="80"/>
      <c r="B52" s="101"/>
      <c r="C52" s="24" t="s">
        <v>218</v>
      </c>
      <c r="D52" s="24"/>
    </row>
    <row r="53" spans="1:5">
      <c r="A53" s="80"/>
      <c r="B53" s="101"/>
      <c r="C53" s="24" t="s">
        <v>219</v>
      </c>
      <c r="D53" s="24"/>
    </row>
    <row r="54" spans="1:5">
      <c r="A54" s="80"/>
      <c r="B54" s="101"/>
      <c r="C54" s="24" t="s">
        <v>220</v>
      </c>
      <c r="D54" s="24"/>
    </row>
    <row r="55" spans="1:5">
      <c r="A55" s="80"/>
      <c r="B55" s="101"/>
      <c r="C55" s="24" t="s">
        <v>221</v>
      </c>
      <c r="D55" s="24"/>
    </row>
    <row r="56" spans="1:5">
      <c r="A56" s="80"/>
      <c r="B56" s="101"/>
      <c r="C56" s="24" t="s">
        <v>222</v>
      </c>
      <c r="D56" s="24"/>
    </row>
    <row r="57" spans="1:5">
      <c r="A57" s="80"/>
      <c r="B57" s="101"/>
      <c r="C57" s="24" t="s">
        <v>223</v>
      </c>
      <c r="D57" s="24"/>
    </row>
    <row r="58" spans="1:5">
      <c r="A58" s="80"/>
      <c r="B58" s="101"/>
      <c r="C58" s="24" t="s">
        <v>224</v>
      </c>
      <c r="D58" s="24"/>
    </row>
    <row r="59" spans="1:5">
      <c r="A59" s="80"/>
      <c r="B59" s="101"/>
      <c r="C59" s="24" t="s">
        <v>225</v>
      </c>
      <c r="D59" s="24"/>
    </row>
    <row r="60" spans="1:5">
      <c r="A60" s="80"/>
      <c r="B60" s="101"/>
      <c r="C60" s="24" t="s">
        <v>226</v>
      </c>
      <c r="D60" s="24"/>
    </row>
    <row r="61" spans="1:5">
      <c r="A61" s="80"/>
      <c r="B61" s="101"/>
      <c r="C61" s="24" t="s">
        <v>227</v>
      </c>
      <c r="D61" s="24"/>
    </row>
    <row r="62" spans="1:5">
      <c r="A62" s="80"/>
      <c r="B62" s="101"/>
      <c r="C62" s="24" t="s">
        <v>228</v>
      </c>
      <c r="D62" s="24"/>
    </row>
    <row r="63" spans="1:5">
      <c r="A63" s="80"/>
      <c r="B63" s="101"/>
      <c r="C63" s="24" t="s">
        <v>229</v>
      </c>
      <c r="D63" s="24"/>
      <c r="E63" t="s">
        <v>177</v>
      </c>
    </row>
    <row r="64" spans="1:5">
      <c r="A64" s="80"/>
      <c r="B64" s="101"/>
      <c r="C64" s="24" t="s">
        <v>230</v>
      </c>
      <c r="D64" s="24"/>
    </row>
    <row r="65" spans="1:4">
      <c r="A65" s="80"/>
      <c r="B65" s="101"/>
      <c r="C65" s="24" t="s">
        <v>231</v>
      </c>
      <c r="D65" s="24"/>
    </row>
    <row r="66" spans="1:4">
      <c r="A66" s="80"/>
      <c r="B66" s="101"/>
      <c r="C66" s="24" t="s">
        <v>232</v>
      </c>
      <c r="D66" s="24"/>
    </row>
    <row r="67" spans="1:4">
      <c r="A67" s="80"/>
      <c r="B67" s="101"/>
      <c r="C67" s="24" t="s">
        <v>233</v>
      </c>
      <c r="D67" s="24"/>
    </row>
    <row r="68" spans="1:4">
      <c r="A68" s="80"/>
      <c r="B68" s="101"/>
      <c r="C68" s="24" t="s">
        <v>234</v>
      </c>
      <c r="D68" s="24"/>
    </row>
    <row r="69" spans="1:4">
      <c r="A69" s="80"/>
      <c r="B69" s="101"/>
      <c r="C69" s="24" t="s">
        <v>235</v>
      </c>
      <c r="D69" s="24"/>
    </row>
    <row r="70" spans="1:4">
      <c r="A70" s="80"/>
      <c r="B70" s="101"/>
      <c r="C70" s="24" t="s">
        <v>236</v>
      </c>
      <c r="D70" s="24"/>
    </row>
    <row r="71" spans="1:4">
      <c r="A71" s="80"/>
      <c r="B71" s="101"/>
      <c r="C71" s="24" t="s">
        <v>237</v>
      </c>
      <c r="D71" s="24"/>
    </row>
    <row r="72" spans="1:4">
      <c r="A72" s="80"/>
      <c r="B72" s="101"/>
      <c r="C72" s="24" t="s">
        <v>238</v>
      </c>
      <c r="D72" s="24"/>
    </row>
    <row r="73" spans="1:4">
      <c r="A73" s="80"/>
      <c r="B73" s="101"/>
      <c r="C73" s="24" t="s">
        <v>239</v>
      </c>
      <c r="D73" s="24"/>
    </row>
    <row r="74" spans="1:4">
      <c r="A74" s="80"/>
      <c r="B74" s="101"/>
      <c r="C74" s="24" t="s">
        <v>240</v>
      </c>
      <c r="D74" s="24"/>
    </row>
    <row r="75" spans="1:4">
      <c r="A75" s="80"/>
      <c r="B75" s="101"/>
      <c r="C75" s="24" t="s">
        <v>241</v>
      </c>
      <c r="D75" s="24"/>
    </row>
    <row r="76" spans="1:4">
      <c r="A76" s="80"/>
      <c r="B76" s="101"/>
      <c r="C76" s="24" t="s">
        <v>242</v>
      </c>
      <c r="D76" s="24"/>
    </row>
    <row r="77" spans="1:4">
      <c r="A77" s="80"/>
      <c r="B77" s="101"/>
      <c r="C77" s="24" t="s">
        <v>243</v>
      </c>
      <c r="D77" s="24"/>
    </row>
    <row r="78" spans="1:4">
      <c r="A78" s="80"/>
      <c r="B78" s="101"/>
      <c r="C78" s="24" t="s">
        <v>244</v>
      </c>
      <c r="D78" s="24"/>
    </row>
    <row r="79" spans="1:4">
      <c r="A79" s="80"/>
      <c r="B79" s="101"/>
      <c r="C79" s="24" t="s">
        <v>245</v>
      </c>
      <c r="D79" s="24"/>
    </row>
    <row r="80" spans="1:4">
      <c r="A80" s="80"/>
      <c r="B80" s="101"/>
      <c r="C80" s="24" t="s">
        <v>246</v>
      </c>
      <c r="D80" s="24"/>
    </row>
    <row r="81" spans="1:5">
      <c r="A81" s="80"/>
      <c r="B81" s="101"/>
      <c r="C81" s="24" t="s">
        <v>247</v>
      </c>
      <c r="D81" s="24"/>
    </row>
    <row r="82" spans="1:5">
      <c r="A82" s="80"/>
      <c r="B82" s="101"/>
      <c r="C82" s="24" t="s">
        <v>248</v>
      </c>
      <c r="D82" s="24"/>
    </row>
    <row r="83" spans="1:5">
      <c r="A83" s="80"/>
      <c r="B83" s="101"/>
      <c r="C83" s="24" t="s">
        <v>249</v>
      </c>
      <c r="D83" s="24"/>
    </row>
    <row r="84" spans="1:5">
      <c r="A84" s="80"/>
      <c r="B84" s="101"/>
      <c r="C84" s="24" t="s">
        <v>250</v>
      </c>
      <c r="D84" s="24"/>
    </row>
    <row r="85" spans="1:5">
      <c r="A85" s="80"/>
      <c r="B85" s="101"/>
      <c r="C85" s="24" t="s">
        <v>251</v>
      </c>
      <c r="D85" s="24"/>
    </row>
    <row r="86" spans="1:5">
      <c r="A86" s="80"/>
      <c r="B86" s="101"/>
      <c r="C86" s="24" t="s">
        <v>252</v>
      </c>
      <c r="D86" s="24"/>
    </row>
    <row r="87" spans="1:5">
      <c r="A87" s="80"/>
      <c r="B87" s="101"/>
      <c r="C87" s="24" t="s">
        <v>253</v>
      </c>
      <c r="D87" s="24"/>
    </row>
    <row r="88" spans="1:5">
      <c r="A88" s="80"/>
      <c r="B88" s="101"/>
      <c r="C88" s="24" t="s">
        <v>254</v>
      </c>
      <c r="D88" s="24"/>
    </row>
    <row r="89" spans="1:5">
      <c r="A89" s="80"/>
      <c r="B89" s="101"/>
      <c r="C89" s="24" t="s">
        <v>255</v>
      </c>
      <c r="D89" s="24"/>
    </row>
    <row r="90" spans="1:5">
      <c r="A90" s="80"/>
      <c r="B90" s="101"/>
      <c r="C90" s="24" t="s">
        <v>256</v>
      </c>
      <c r="D90" s="24"/>
    </row>
    <row r="91" spans="1:5">
      <c r="A91" s="80"/>
      <c r="B91" s="101"/>
      <c r="C91" s="24" t="s">
        <v>257</v>
      </c>
      <c r="D91" s="24"/>
    </row>
    <row r="92" spans="1:5">
      <c r="A92" s="80"/>
      <c r="B92" s="101"/>
      <c r="C92" s="24" t="s">
        <v>258</v>
      </c>
      <c r="D92" s="24"/>
    </row>
    <row r="93" spans="1:5">
      <c r="A93" s="80"/>
      <c r="B93" s="101"/>
      <c r="C93" s="24" t="s">
        <v>259</v>
      </c>
      <c r="D93" s="24"/>
    </row>
    <row r="94" spans="1:5">
      <c r="A94" s="80"/>
      <c r="B94" s="101"/>
      <c r="C94" s="24" t="s">
        <v>260</v>
      </c>
      <c r="D94" s="24" t="s">
        <v>261</v>
      </c>
      <c r="E94" t="s">
        <v>177</v>
      </c>
    </row>
    <row r="95" spans="1:5">
      <c r="A95" s="80"/>
      <c r="B95" s="101"/>
      <c r="C95" s="24" t="s">
        <v>262</v>
      </c>
      <c r="D95" s="24" t="s">
        <v>263</v>
      </c>
      <c r="E95" t="s">
        <v>177</v>
      </c>
    </row>
    <row r="96" spans="1:5">
      <c r="A96" s="80"/>
      <c r="B96" s="101"/>
      <c r="C96" s="24" t="s">
        <v>264</v>
      </c>
      <c r="D96" s="24" t="s">
        <v>263</v>
      </c>
      <c r="E96" t="s">
        <v>177</v>
      </c>
    </row>
    <row r="97" spans="1:5">
      <c r="A97" s="80"/>
      <c r="B97" s="101"/>
      <c r="C97" s="24" t="s">
        <v>265</v>
      </c>
      <c r="D97" s="24" t="s">
        <v>263</v>
      </c>
      <c r="E97" t="s">
        <v>177</v>
      </c>
    </row>
    <row r="98" spans="1:5">
      <c r="A98" s="80"/>
      <c r="B98" s="101"/>
      <c r="C98" s="24" t="s">
        <v>266</v>
      </c>
      <c r="D98" s="24" t="s">
        <v>263</v>
      </c>
      <c r="E98" t="s">
        <v>177</v>
      </c>
    </row>
    <row r="99" spans="1:5">
      <c r="A99" s="80"/>
      <c r="B99" s="101"/>
      <c r="C99" s="24" t="s">
        <v>267</v>
      </c>
      <c r="D99" s="24" t="s">
        <v>263</v>
      </c>
      <c r="E99" t="s">
        <v>177</v>
      </c>
    </row>
    <row r="100" spans="1:5">
      <c r="A100" s="80"/>
      <c r="B100" s="101"/>
      <c r="C100" s="24" t="s">
        <v>268</v>
      </c>
      <c r="D100" s="24" t="s">
        <v>263</v>
      </c>
      <c r="E100" t="s">
        <v>177</v>
      </c>
    </row>
    <row r="101" spans="1:5">
      <c r="A101" s="80"/>
      <c r="B101" s="101"/>
      <c r="C101" s="24" t="s">
        <v>269</v>
      </c>
      <c r="D101" s="24" t="s">
        <v>263</v>
      </c>
      <c r="E101" t="s">
        <v>177</v>
      </c>
    </row>
    <row r="102" spans="1:5">
      <c r="A102" s="80"/>
      <c r="B102" s="101"/>
      <c r="C102" s="24" t="s">
        <v>270</v>
      </c>
      <c r="D102" s="24" t="s">
        <v>263</v>
      </c>
      <c r="E102" t="s">
        <v>177</v>
      </c>
    </row>
    <row r="103" spans="1:5">
      <c r="A103" s="80"/>
      <c r="B103" s="101"/>
      <c r="C103" s="24" t="s">
        <v>271</v>
      </c>
      <c r="D103" s="24" t="s">
        <v>263</v>
      </c>
      <c r="E103" t="s">
        <v>177</v>
      </c>
    </row>
    <row r="104" spans="1:5">
      <c r="A104" s="75"/>
      <c r="B104" s="75" t="s">
        <v>108</v>
      </c>
      <c r="C104" s="23" t="s">
        <v>272</v>
      </c>
      <c r="D104" s="23"/>
    </row>
    <row r="105" spans="1:5">
      <c r="A105" s="76"/>
      <c r="B105" s="76"/>
      <c r="C105" s="23" t="s">
        <v>107</v>
      </c>
      <c r="D105" s="23"/>
    </row>
    <row r="106" spans="1:5">
      <c r="A106" s="76"/>
      <c r="B106" s="76"/>
      <c r="C106" s="23" t="s">
        <v>273</v>
      </c>
      <c r="D106" s="23"/>
    </row>
    <row r="107" spans="1:5">
      <c r="A107" s="76"/>
      <c r="B107" s="76"/>
      <c r="C107" s="23" t="s">
        <v>274</v>
      </c>
      <c r="D107" s="23"/>
    </row>
    <row r="108" spans="1:5">
      <c r="A108" s="76"/>
      <c r="B108" s="76"/>
      <c r="C108" s="23" t="s">
        <v>33</v>
      </c>
      <c r="D108" s="23"/>
    </row>
    <row r="109" spans="1:5">
      <c r="A109" s="76"/>
      <c r="B109" s="76"/>
      <c r="C109" s="23" t="s">
        <v>275</v>
      </c>
      <c r="D109" s="23"/>
    </row>
    <row r="110" spans="1:5">
      <c r="A110" s="77"/>
      <c r="B110" s="77"/>
      <c r="C110" s="23" t="s">
        <v>276</v>
      </c>
      <c r="D110" s="23"/>
    </row>
    <row r="111" spans="1:5">
      <c r="A111" s="80"/>
      <c r="B111" s="66" t="s">
        <v>129</v>
      </c>
      <c r="C111" s="24" t="s">
        <v>272</v>
      </c>
      <c r="D111" s="24"/>
    </row>
    <row r="112" spans="1:5">
      <c r="A112" s="80"/>
      <c r="B112" s="67"/>
      <c r="C112" s="24" t="s">
        <v>277</v>
      </c>
      <c r="D112" s="24"/>
    </row>
    <row r="113" spans="1:4">
      <c r="A113" s="80"/>
      <c r="B113" s="68"/>
      <c r="C113" s="24" t="s">
        <v>278</v>
      </c>
      <c r="D113" s="24"/>
    </row>
    <row r="114" spans="1:4">
      <c r="A114" s="93"/>
      <c r="B114" s="93" t="s">
        <v>279</v>
      </c>
      <c r="C114" s="23" t="s">
        <v>272</v>
      </c>
      <c r="D114" s="23"/>
    </row>
    <row r="115" spans="1:4">
      <c r="A115" s="93"/>
      <c r="B115" s="93"/>
      <c r="C115" s="23" t="s">
        <v>273</v>
      </c>
      <c r="D115" s="23"/>
    </row>
    <row r="116" spans="1:4">
      <c r="A116" s="93"/>
      <c r="B116" s="93"/>
      <c r="C116" s="23" t="s">
        <v>274</v>
      </c>
      <c r="D116" s="23"/>
    </row>
    <row r="117" spans="1:4">
      <c r="A117" s="93"/>
      <c r="B117" s="93"/>
      <c r="C117" s="23" t="s">
        <v>275</v>
      </c>
      <c r="D117" s="23"/>
    </row>
    <row r="118" spans="1:4">
      <c r="A118" s="79"/>
      <c r="B118" s="94" t="s">
        <v>82</v>
      </c>
      <c r="C118" s="24" t="s">
        <v>272</v>
      </c>
      <c r="D118" s="24"/>
    </row>
    <row r="119" spans="1:4">
      <c r="A119" s="12"/>
      <c r="B119" s="114"/>
      <c r="C119" s="24" t="s">
        <v>280</v>
      </c>
      <c r="D119" s="24"/>
    </row>
    <row r="120" spans="1:4">
      <c r="A120" s="12"/>
      <c r="B120" s="114"/>
      <c r="C120" s="24" t="s">
        <v>274</v>
      </c>
      <c r="D120" s="24"/>
    </row>
    <row r="121" spans="1:4">
      <c r="A121" s="12"/>
      <c r="B121" s="114"/>
      <c r="C121" s="24" t="s">
        <v>33</v>
      </c>
      <c r="D121" s="24"/>
    </row>
    <row r="122" spans="1:4">
      <c r="A122" s="12"/>
      <c r="B122" s="114"/>
      <c r="C122" s="24" t="s">
        <v>273</v>
      </c>
      <c r="D122" s="24"/>
    </row>
    <row r="123" spans="1:4">
      <c r="A123" s="12"/>
      <c r="B123" s="114"/>
      <c r="C123" s="24" t="s">
        <v>281</v>
      </c>
      <c r="D123" s="24"/>
    </row>
    <row r="124" spans="1:4">
      <c r="A124" s="12"/>
      <c r="B124" s="114"/>
      <c r="C124" s="24" t="s">
        <v>282</v>
      </c>
      <c r="D124" s="24"/>
    </row>
    <row r="125" spans="1:4">
      <c r="A125" s="12"/>
      <c r="B125" s="114"/>
      <c r="C125" s="24" t="s">
        <v>275</v>
      </c>
      <c r="D125" s="24"/>
    </row>
    <row r="126" spans="1:4">
      <c r="A126" s="80"/>
      <c r="B126" s="95"/>
      <c r="C126" s="24" t="s">
        <v>276</v>
      </c>
      <c r="D126" s="24"/>
    </row>
    <row r="127" spans="1:4">
      <c r="A127" s="75"/>
      <c r="B127" s="75" t="s">
        <v>109</v>
      </c>
      <c r="C127" s="23" t="s">
        <v>283</v>
      </c>
      <c r="D127" s="23"/>
    </row>
    <row r="128" spans="1:4">
      <c r="A128" s="76"/>
      <c r="B128" s="76"/>
      <c r="C128" s="23" t="s">
        <v>284</v>
      </c>
      <c r="D128" s="23"/>
    </row>
    <row r="129" spans="1:5">
      <c r="A129" s="76"/>
      <c r="B129" s="76"/>
      <c r="C129" s="23" t="s">
        <v>285</v>
      </c>
      <c r="D129" s="23"/>
    </row>
    <row r="130" spans="1:5">
      <c r="A130" s="76"/>
      <c r="B130" s="76"/>
      <c r="C130" s="23" t="s">
        <v>286</v>
      </c>
      <c r="D130" s="23"/>
    </row>
    <row r="131" spans="1:5">
      <c r="A131" s="76"/>
      <c r="B131" s="76"/>
      <c r="C131" s="23" t="s">
        <v>33</v>
      </c>
      <c r="D131" s="23"/>
    </row>
    <row r="132" spans="1:5">
      <c r="A132" s="80"/>
      <c r="B132" s="67" t="s">
        <v>287</v>
      </c>
      <c r="C132" s="24" t="s">
        <v>283</v>
      </c>
      <c r="D132" s="24"/>
    </row>
    <row r="133" spans="1:5">
      <c r="A133" s="80"/>
      <c r="B133" s="67"/>
      <c r="C133" s="24" t="s">
        <v>33</v>
      </c>
      <c r="D133" s="24"/>
    </row>
    <row r="134" spans="1:5">
      <c r="A134" s="81"/>
      <c r="B134" s="68"/>
      <c r="C134" s="24" t="s">
        <v>276</v>
      </c>
      <c r="D134" s="24"/>
    </row>
    <row r="135" spans="1:5">
      <c r="A135" s="82"/>
      <c r="B135" s="82" t="s">
        <v>288</v>
      </c>
      <c r="C135" s="23" t="s">
        <v>289</v>
      </c>
      <c r="D135" s="23"/>
    </row>
    <row r="136" spans="1:5">
      <c r="A136" s="83"/>
      <c r="B136" s="83"/>
      <c r="C136" s="23" t="s">
        <v>290</v>
      </c>
      <c r="D136" s="23"/>
      <c r="E136" t="s">
        <v>177</v>
      </c>
    </row>
    <row r="137" spans="1:5">
      <c r="A137" s="83"/>
      <c r="B137" s="83"/>
      <c r="C137" s="23" t="s">
        <v>291</v>
      </c>
      <c r="D137" s="23" t="s">
        <v>292</v>
      </c>
    </row>
    <row r="138" spans="1:5">
      <c r="A138" s="83"/>
      <c r="B138" s="83"/>
      <c r="C138" s="23" t="s">
        <v>293</v>
      </c>
      <c r="D138" s="23" t="s">
        <v>294</v>
      </c>
    </row>
    <row r="139" spans="1:5">
      <c r="A139" s="83"/>
      <c r="B139" s="83"/>
      <c r="C139" s="23" t="s">
        <v>295</v>
      </c>
      <c r="D139" s="23"/>
    </row>
    <row r="140" spans="1:5">
      <c r="A140" s="83"/>
      <c r="B140" s="83"/>
      <c r="C140" s="23" t="s">
        <v>296</v>
      </c>
      <c r="D140" s="23"/>
    </row>
    <row r="141" spans="1:5">
      <c r="A141" s="83"/>
      <c r="B141" s="83"/>
      <c r="C141" s="23" t="s">
        <v>297</v>
      </c>
      <c r="D141" s="23"/>
    </row>
    <row r="142" spans="1:5">
      <c r="A142" s="83"/>
      <c r="B142" s="83"/>
      <c r="C142" s="23" t="s">
        <v>298</v>
      </c>
      <c r="D142" s="23"/>
    </row>
    <row r="143" spans="1:5">
      <c r="A143" s="83"/>
      <c r="B143" s="83"/>
      <c r="C143" s="23" t="s">
        <v>299</v>
      </c>
      <c r="D143" s="23"/>
    </row>
    <row r="144" spans="1:5">
      <c r="A144" s="83"/>
      <c r="B144" s="83"/>
      <c r="C144" s="23" t="s">
        <v>300</v>
      </c>
      <c r="D144" s="23"/>
    </row>
    <row r="145" spans="1:4">
      <c r="A145" s="83"/>
      <c r="B145" s="83"/>
      <c r="C145" s="23" t="s">
        <v>276</v>
      </c>
      <c r="D145" s="23"/>
    </row>
    <row r="146" spans="1:4">
      <c r="A146" s="79"/>
      <c r="B146" s="72" t="s">
        <v>301</v>
      </c>
      <c r="C146" s="24" t="s">
        <v>302</v>
      </c>
      <c r="D146" s="24"/>
    </row>
    <row r="147" spans="1:4">
      <c r="A147" s="81"/>
      <c r="B147" s="74"/>
      <c r="C147" s="24" t="s">
        <v>100</v>
      </c>
      <c r="D147" s="24"/>
    </row>
    <row r="148" spans="1:4">
      <c r="A148" s="61"/>
      <c r="B148" s="113" t="s">
        <v>8</v>
      </c>
      <c r="C148" s="23" t="s">
        <v>41</v>
      </c>
      <c r="D148" s="23" t="s">
        <v>303</v>
      </c>
    </row>
    <row r="149" spans="1:4">
      <c r="A149" s="62"/>
      <c r="B149" s="62"/>
      <c r="C149" s="23" t="s">
        <v>304</v>
      </c>
      <c r="D149" s="23" t="s">
        <v>305</v>
      </c>
    </row>
    <row r="150" spans="1:4">
      <c r="A150" s="62"/>
      <c r="B150" s="62"/>
      <c r="C150" s="23" t="s">
        <v>306</v>
      </c>
      <c r="D150" s="23" t="s">
        <v>307</v>
      </c>
    </row>
    <row r="151" spans="1:4">
      <c r="A151" s="62"/>
      <c r="B151" s="62"/>
      <c r="C151" s="23" t="s">
        <v>308</v>
      </c>
      <c r="D151" s="23" t="s">
        <v>309</v>
      </c>
    </row>
    <row r="152" spans="1:4">
      <c r="A152" s="62"/>
      <c r="B152" s="62"/>
      <c r="C152" s="23" t="s">
        <v>310</v>
      </c>
      <c r="D152" s="23" t="s">
        <v>311</v>
      </c>
    </row>
    <row r="153" spans="1:4">
      <c r="A153" s="62"/>
      <c r="B153" s="62"/>
      <c r="C153" s="23" t="s">
        <v>312</v>
      </c>
      <c r="D153" s="23" t="s">
        <v>313</v>
      </c>
    </row>
    <row r="154" spans="1:4">
      <c r="A154" s="62"/>
      <c r="B154" s="62"/>
      <c r="C154" s="23" t="s">
        <v>314</v>
      </c>
      <c r="D154" s="23" t="s">
        <v>315</v>
      </c>
    </row>
    <row r="155" spans="1:4">
      <c r="A155" s="62"/>
      <c r="B155" s="62"/>
      <c r="C155" s="23" t="s">
        <v>316</v>
      </c>
      <c r="D155" s="23" t="s">
        <v>317</v>
      </c>
    </row>
    <row r="156" spans="1:4">
      <c r="A156" s="62"/>
      <c r="B156" s="62"/>
      <c r="C156" s="23" t="s">
        <v>318</v>
      </c>
      <c r="D156" s="23" t="s">
        <v>319</v>
      </c>
    </row>
    <row r="157" spans="1:4">
      <c r="A157" s="62"/>
      <c r="B157" s="62"/>
      <c r="C157" s="23" t="s">
        <v>320</v>
      </c>
      <c r="D157" s="23" t="s">
        <v>321</v>
      </c>
    </row>
    <row r="158" spans="1:4">
      <c r="A158" s="62"/>
      <c r="B158" s="62"/>
      <c r="C158" s="23" t="s">
        <v>322</v>
      </c>
      <c r="D158" s="23" t="s">
        <v>323</v>
      </c>
    </row>
    <row r="159" spans="1:4">
      <c r="A159" s="62"/>
      <c r="B159" s="62"/>
      <c r="C159" s="23" t="s">
        <v>324</v>
      </c>
      <c r="D159" s="23" t="s">
        <v>325</v>
      </c>
    </row>
    <row r="160" spans="1:4">
      <c r="A160" s="62"/>
      <c r="B160" s="62"/>
      <c r="C160" s="23" t="s">
        <v>326</v>
      </c>
      <c r="D160" s="23" t="s">
        <v>327</v>
      </c>
    </row>
    <row r="161" spans="1:4">
      <c r="A161" s="62"/>
      <c r="B161" s="62"/>
      <c r="C161" s="23" t="s">
        <v>328</v>
      </c>
      <c r="D161" s="23" t="s">
        <v>329</v>
      </c>
    </row>
    <row r="162" spans="1:4">
      <c r="A162" s="62"/>
      <c r="B162" s="62"/>
      <c r="C162" s="23" t="s">
        <v>330</v>
      </c>
      <c r="D162" s="23" t="s">
        <v>331</v>
      </c>
    </row>
    <row r="163" spans="1:4">
      <c r="A163" s="62"/>
      <c r="B163" s="62"/>
      <c r="C163" s="23" t="s">
        <v>332</v>
      </c>
      <c r="D163" s="23" t="s">
        <v>333</v>
      </c>
    </row>
    <row r="164" spans="1:4">
      <c r="A164" s="62"/>
      <c r="B164" s="62"/>
      <c r="C164" s="23" t="s">
        <v>334</v>
      </c>
      <c r="D164" s="23" t="s">
        <v>335</v>
      </c>
    </row>
    <row r="165" spans="1:4">
      <c r="A165" s="62"/>
      <c r="B165" s="62"/>
      <c r="C165" s="23" t="s">
        <v>336</v>
      </c>
      <c r="D165" s="23" t="s">
        <v>337</v>
      </c>
    </row>
    <row r="166" spans="1:4">
      <c r="A166" s="62"/>
      <c r="B166" s="62"/>
      <c r="C166" s="23" t="s">
        <v>338</v>
      </c>
      <c r="D166" s="23" t="s">
        <v>339</v>
      </c>
    </row>
    <row r="167" spans="1:4">
      <c r="A167" s="62"/>
      <c r="B167" s="62"/>
      <c r="C167" s="23" t="s">
        <v>340</v>
      </c>
      <c r="D167" s="23" t="s">
        <v>341</v>
      </c>
    </row>
    <row r="168" spans="1:4">
      <c r="A168" s="62"/>
      <c r="B168" s="62"/>
      <c r="C168" s="23" t="s">
        <v>342</v>
      </c>
      <c r="D168" s="23" t="s">
        <v>343</v>
      </c>
    </row>
    <row r="169" spans="1:4">
      <c r="A169" s="62"/>
      <c r="B169" s="62"/>
      <c r="C169" s="23" t="s">
        <v>344</v>
      </c>
      <c r="D169" s="23" t="s">
        <v>345</v>
      </c>
    </row>
    <row r="170" spans="1:4">
      <c r="A170" s="62"/>
      <c r="B170" s="62"/>
      <c r="C170" s="23" t="s">
        <v>346</v>
      </c>
      <c r="D170" s="23" t="s">
        <v>347</v>
      </c>
    </row>
    <row r="171" spans="1:4">
      <c r="A171" s="62"/>
      <c r="B171" s="62"/>
      <c r="C171" s="23" t="s">
        <v>348</v>
      </c>
      <c r="D171" s="23" t="s">
        <v>349</v>
      </c>
    </row>
    <row r="172" spans="1:4">
      <c r="A172" s="62"/>
      <c r="B172" s="62"/>
      <c r="C172" s="23" t="s">
        <v>350</v>
      </c>
      <c r="D172" s="23" t="s">
        <v>351</v>
      </c>
    </row>
    <row r="173" spans="1:4">
      <c r="A173" s="62"/>
      <c r="B173" s="62"/>
      <c r="C173" s="23" t="s">
        <v>352</v>
      </c>
      <c r="D173" s="23" t="s">
        <v>353</v>
      </c>
    </row>
    <row r="174" spans="1:4">
      <c r="A174" s="62"/>
      <c r="B174" s="62"/>
      <c r="C174" s="23" t="s">
        <v>354</v>
      </c>
      <c r="D174" s="23" t="s">
        <v>355</v>
      </c>
    </row>
    <row r="175" spans="1:4">
      <c r="A175" s="62"/>
      <c r="B175" s="62"/>
      <c r="C175" s="23" t="s">
        <v>356</v>
      </c>
      <c r="D175" s="23" t="s">
        <v>357</v>
      </c>
    </row>
    <row r="176" spans="1:4">
      <c r="A176" s="62"/>
      <c r="B176" s="62"/>
      <c r="C176" s="23" t="s">
        <v>358</v>
      </c>
      <c r="D176" s="23" t="s">
        <v>359</v>
      </c>
    </row>
    <row r="177" spans="1:5">
      <c r="A177" s="62"/>
      <c r="B177" s="62"/>
      <c r="C177" s="23" t="s">
        <v>360</v>
      </c>
      <c r="D177" s="23" t="s">
        <v>361</v>
      </c>
    </row>
    <row r="178" spans="1:5">
      <c r="A178" s="62"/>
      <c r="B178" s="62"/>
      <c r="C178" s="23" t="s">
        <v>362</v>
      </c>
      <c r="D178" s="23" t="s">
        <v>363</v>
      </c>
    </row>
    <row r="179" spans="1:5">
      <c r="A179" s="62"/>
      <c r="B179" s="62"/>
      <c r="C179" s="23" t="s">
        <v>364</v>
      </c>
      <c r="D179" s="23" t="s">
        <v>365</v>
      </c>
    </row>
    <row r="180" spans="1:5">
      <c r="A180" s="62"/>
      <c r="B180" s="62"/>
      <c r="C180" s="23" t="s">
        <v>366</v>
      </c>
      <c r="D180" s="23" t="s">
        <v>367</v>
      </c>
      <c r="E180" t="s">
        <v>177</v>
      </c>
    </row>
    <row r="181" spans="1:5">
      <c r="A181" s="62"/>
      <c r="B181" s="62"/>
      <c r="C181" s="23" t="s">
        <v>276</v>
      </c>
      <c r="D181" s="23" t="s">
        <v>276</v>
      </c>
    </row>
    <row r="182" spans="1:5">
      <c r="A182" s="79"/>
      <c r="B182" s="72" t="s">
        <v>368</v>
      </c>
      <c r="C182" s="54" t="s">
        <v>369</v>
      </c>
      <c r="D182" s="54"/>
    </row>
    <row r="183" spans="1:5">
      <c r="A183" s="80"/>
      <c r="B183" s="73"/>
      <c r="C183" s="54" t="s">
        <v>370</v>
      </c>
      <c r="D183" s="54"/>
    </row>
    <row r="184" spans="1:5">
      <c r="A184" s="80"/>
      <c r="B184" s="73"/>
      <c r="C184" s="54" t="s">
        <v>371</v>
      </c>
      <c r="D184" s="54"/>
    </row>
    <row r="185" spans="1:5">
      <c r="A185" s="81"/>
      <c r="B185" s="74"/>
      <c r="C185" s="55" t="s">
        <v>372</v>
      </c>
      <c r="D185" s="55"/>
    </row>
    <row r="186" spans="1:5">
      <c r="A186" s="75"/>
      <c r="B186" s="75" t="s">
        <v>373</v>
      </c>
      <c r="C186" s="53" t="s">
        <v>374</v>
      </c>
      <c r="D186" s="53"/>
    </row>
    <row r="187" spans="1:5">
      <c r="A187" s="76"/>
      <c r="B187" s="76"/>
      <c r="C187" s="53" t="s">
        <v>375</v>
      </c>
      <c r="D187" s="53"/>
    </row>
    <row r="188" spans="1:5">
      <c r="A188" s="79"/>
      <c r="B188" s="72" t="s">
        <v>10</v>
      </c>
      <c r="C188" s="55" t="s">
        <v>376</v>
      </c>
      <c r="D188" s="55" t="s">
        <v>377</v>
      </c>
    </row>
    <row r="189" spans="1:5">
      <c r="A189" s="80"/>
      <c r="B189" s="73"/>
      <c r="C189" s="55" t="s">
        <v>378</v>
      </c>
      <c r="D189" s="55" t="s">
        <v>379</v>
      </c>
    </row>
    <row r="190" spans="1:5">
      <c r="A190" s="80"/>
      <c r="B190" s="73"/>
      <c r="C190" s="55" t="s">
        <v>33</v>
      </c>
      <c r="D190" s="55" t="s">
        <v>33</v>
      </c>
    </row>
    <row r="191" spans="1:5">
      <c r="A191" s="80"/>
      <c r="B191" s="73"/>
      <c r="C191" s="55" t="s">
        <v>380</v>
      </c>
      <c r="D191" s="55" t="s">
        <v>381</v>
      </c>
    </row>
    <row r="192" spans="1:5">
      <c r="A192" s="80"/>
      <c r="B192" s="73"/>
      <c r="C192" s="55" t="s">
        <v>382</v>
      </c>
      <c r="D192" s="55" t="s">
        <v>383</v>
      </c>
    </row>
    <row r="193" spans="1:4">
      <c r="A193" s="80"/>
      <c r="B193" s="73"/>
      <c r="C193" s="55" t="s">
        <v>384</v>
      </c>
      <c r="D193" s="55" t="s">
        <v>385</v>
      </c>
    </row>
    <row r="194" spans="1:4">
      <c r="A194" s="80"/>
      <c r="B194" s="73"/>
      <c r="C194" s="55" t="s">
        <v>386</v>
      </c>
      <c r="D194" s="55" t="s">
        <v>387</v>
      </c>
    </row>
    <row r="195" spans="1:4">
      <c r="A195" s="80"/>
      <c r="B195" s="73"/>
      <c r="C195" s="55" t="s">
        <v>388</v>
      </c>
      <c r="D195" s="55" t="s">
        <v>389</v>
      </c>
    </row>
    <row r="196" spans="1:4">
      <c r="A196" s="80"/>
      <c r="B196" s="73"/>
      <c r="C196" s="55" t="s">
        <v>390</v>
      </c>
      <c r="D196" s="55" t="s">
        <v>391</v>
      </c>
    </row>
    <row r="197" spans="1:4">
      <c r="A197" s="80"/>
      <c r="B197" s="73"/>
      <c r="C197" s="55" t="s">
        <v>392</v>
      </c>
      <c r="D197" s="55" t="s">
        <v>393</v>
      </c>
    </row>
    <row r="198" spans="1:4">
      <c r="A198" s="80"/>
      <c r="B198" s="73"/>
      <c r="C198" s="55" t="s">
        <v>394</v>
      </c>
      <c r="D198" s="55" t="s">
        <v>395</v>
      </c>
    </row>
    <row r="199" spans="1:4">
      <c r="A199" s="80"/>
      <c r="B199" s="73"/>
      <c r="C199" s="55" t="s">
        <v>396</v>
      </c>
      <c r="D199" s="55" t="s">
        <v>397</v>
      </c>
    </row>
    <row r="200" spans="1:4">
      <c r="A200" s="80"/>
      <c r="B200" s="73"/>
      <c r="C200" s="55" t="s">
        <v>276</v>
      </c>
      <c r="D200" s="55" t="s">
        <v>276</v>
      </c>
    </row>
    <row r="201" spans="1:4">
      <c r="A201" s="81"/>
      <c r="B201" s="74"/>
      <c r="C201" s="55" t="s">
        <v>372</v>
      </c>
      <c r="D201" s="55" t="s">
        <v>398</v>
      </c>
    </row>
    <row r="202" spans="1:4">
      <c r="A202" s="113"/>
      <c r="B202" s="113" t="s">
        <v>110</v>
      </c>
      <c r="C202" s="23" t="s">
        <v>399</v>
      </c>
      <c r="D202" s="23"/>
    </row>
    <row r="203" spans="1:4">
      <c r="A203" s="62"/>
      <c r="B203" s="62"/>
      <c r="C203" s="23" t="s">
        <v>400</v>
      </c>
      <c r="D203" s="23"/>
    </row>
    <row r="204" spans="1:4">
      <c r="A204" s="62"/>
      <c r="B204" s="62"/>
      <c r="C204" s="23" t="s">
        <v>401</v>
      </c>
      <c r="D204" s="23"/>
    </row>
    <row r="205" spans="1:4">
      <c r="A205" s="62"/>
      <c r="B205" s="62"/>
      <c r="C205" s="23" t="s">
        <v>402</v>
      </c>
      <c r="D205" s="23"/>
    </row>
    <row r="206" spans="1:4">
      <c r="A206" s="62"/>
      <c r="B206" s="62"/>
      <c r="C206" s="23" t="s">
        <v>403</v>
      </c>
      <c r="D206" s="23"/>
    </row>
    <row r="207" spans="1:4">
      <c r="A207" s="62"/>
      <c r="B207" s="62"/>
      <c r="C207" s="23" t="s">
        <v>404</v>
      </c>
      <c r="D207" s="23"/>
    </row>
    <row r="208" spans="1:4">
      <c r="A208" s="62"/>
      <c r="B208" s="62"/>
      <c r="C208" s="23" t="s">
        <v>405</v>
      </c>
      <c r="D208" s="23"/>
    </row>
    <row r="209" spans="1:5">
      <c r="A209" s="62"/>
      <c r="B209" s="62"/>
      <c r="C209" s="23" t="s">
        <v>406</v>
      </c>
      <c r="D209" s="23"/>
    </row>
    <row r="210" spans="1:5">
      <c r="A210" s="62"/>
      <c r="B210" s="62"/>
      <c r="C210" s="23" t="s">
        <v>407</v>
      </c>
      <c r="D210" s="23"/>
    </row>
    <row r="211" spans="1:5">
      <c r="A211" s="62"/>
      <c r="B211" s="62"/>
      <c r="C211" s="23" t="s">
        <v>408</v>
      </c>
      <c r="D211" s="23"/>
    </row>
    <row r="212" spans="1:5">
      <c r="A212" s="62"/>
      <c r="B212" s="62"/>
      <c r="C212" s="23" t="s">
        <v>409</v>
      </c>
      <c r="D212" s="23"/>
    </row>
    <row r="213" spans="1:5">
      <c r="A213" s="62"/>
      <c r="B213" s="62"/>
      <c r="C213" s="23" t="s">
        <v>410</v>
      </c>
      <c r="D213" s="23"/>
    </row>
    <row r="214" spans="1:5">
      <c r="A214" s="62"/>
      <c r="B214" s="62"/>
      <c r="C214" s="23" t="s">
        <v>411</v>
      </c>
      <c r="D214" s="23"/>
    </row>
    <row r="215" spans="1:5">
      <c r="A215" s="62"/>
      <c r="B215" s="62"/>
      <c r="C215" s="23" t="s">
        <v>412</v>
      </c>
      <c r="D215" s="23"/>
    </row>
    <row r="216" spans="1:5">
      <c r="A216" s="62"/>
      <c r="B216" s="62"/>
      <c r="C216" s="23" t="s">
        <v>413</v>
      </c>
      <c r="D216" s="23"/>
    </row>
    <row r="217" spans="1:5">
      <c r="A217" s="62"/>
      <c r="B217" s="62"/>
      <c r="C217" s="23" t="s">
        <v>414</v>
      </c>
      <c r="D217" s="23"/>
    </row>
    <row r="218" spans="1:5">
      <c r="A218" s="62"/>
      <c r="B218" s="62"/>
      <c r="C218" s="23" t="s">
        <v>415</v>
      </c>
      <c r="D218" s="23" t="s">
        <v>416</v>
      </c>
      <c r="E218" t="s">
        <v>177</v>
      </c>
    </row>
    <row r="219" spans="1:5">
      <c r="A219" s="62"/>
      <c r="B219" s="62"/>
      <c r="C219" s="23" t="s">
        <v>417</v>
      </c>
      <c r="D219" s="23"/>
    </row>
    <row r="220" spans="1:5">
      <c r="A220" s="62"/>
      <c r="B220" s="62"/>
      <c r="C220" s="23" t="s">
        <v>418</v>
      </c>
      <c r="D220" s="23"/>
    </row>
    <row r="221" spans="1:5">
      <c r="A221" s="62"/>
      <c r="B221" s="62"/>
      <c r="C221" s="23" t="s">
        <v>419</v>
      </c>
      <c r="D221" s="23"/>
    </row>
    <row r="222" spans="1:5">
      <c r="A222" s="62"/>
      <c r="B222" s="62"/>
      <c r="C222" s="23" t="s">
        <v>420</v>
      </c>
      <c r="D222" s="23"/>
    </row>
    <row r="223" spans="1:5">
      <c r="A223" s="62"/>
      <c r="B223" s="62"/>
      <c r="C223" s="23" t="s">
        <v>421</v>
      </c>
      <c r="D223" s="23"/>
    </row>
    <row r="224" spans="1:5">
      <c r="A224" s="62"/>
      <c r="B224" s="62"/>
      <c r="C224" s="23" t="s">
        <v>422</v>
      </c>
      <c r="D224" s="23"/>
    </row>
    <row r="225" spans="1:4">
      <c r="A225" s="62"/>
      <c r="B225" s="62"/>
      <c r="C225" s="23" t="s">
        <v>423</v>
      </c>
      <c r="D225" s="23"/>
    </row>
    <row r="226" spans="1:4">
      <c r="A226" s="62"/>
      <c r="B226" s="62"/>
      <c r="C226" s="23" t="s">
        <v>424</v>
      </c>
      <c r="D226" s="23"/>
    </row>
    <row r="227" spans="1:4">
      <c r="A227" s="62"/>
      <c r="B227" s="62"/>
      <c r="C227" s="23" t="s">
        <v>425</v>
      </c>
      <c r="D227" s="23"/>
    </row>
    <row r="228" spans="1:4">
      <c r="A228" s="62"/>
      <c r="B228" s="62"/>
      <c r="C228" s="23" t="s">
        <v>426</v>
      </c>
      <c r="D228" s="23"/>
    </row>
    <row r="229" spans="1:4">
      <c r="A229" s="62"/>
      <c r="B229" s="62"/>
      <c r="C229" s="23" t="s">
        <v>427</v>
      </c>
      <c r="D229" s="23"/>
    </row>
    <row r="230" spans="1:4">
      <c r="A230" s="62"/>
      <c r="B230" s="62"/>
      <c r="C230" s="23" t="s">
        <v>428</v>
      </c>
      <c r="D230" s="23"/>
    </row>
    <row r="231" spans="1:4">
      <c r="A231" s="62"/>
      <c r="B231" s="62"/>
      <c r="C231" s="23" t="s">
        <v>429</v>
      </c>
      <c r="D231" s="23"/>
    </row>
    <row r="232" spans="1:4">
      <c r="A232" s="62"/>
      <c r="B232" s="62"/>
      <c r="C232" s="23" t="s">
        <v>430</v>
      </c>
      <c r="D232" s="23"/>
    </row>
    <row r="233" spans="1:4">
      <c r="A233" s="62"/>
      <c r="B233" s="62"/>
      <c r="C233" s="23" t="s">
        <v>431</v>
      </c>
      <c r="D233" s="23"/>
    </row>
    <row r="234" spans="1:4">
      <c r="A234" s="62"/>
      <c r="B234" s="62"/>
      <c r="C234" s="23" t="s">
        <v>432</v>
      </c>
      <c r="D234" s="23"/>
    </row>
    <row r="235" spans="1:4">
      <c r="A235" s="62"/>
      <c r="B235" s="62"/>
      <c r="C235" s="23" t="s">
        <v>433</v>
      </c>
      <c r="D235" s="23"/>
    </row>
    <row r="236" spans="1:4">
      <c r="A236" s="62"/>
      <c r="B236" s="62"/>
      <c r="C236" s="23" t="s">
        <v>434</v>
      </c>
      <c r="D236" s="23"/>
    </row>
    <row r="237" spans="1:4">
      <c r="A237" s="62"/>
      <c r="B237" s="62"/>
      <c r="C237" s="23" t="s">
        <v>435</v>
      </c>
      <c r="D237" s="23"/>
    </row>
    <row r="238" spans="1:4">
      <c r="A238" s="62"/>
      <c r="B238" s="62"/>
      <c r="C238" s="23" t="s">
        <v>436</v>
      </c>
      <c r="D238" s="23"/>
    </row>
    <row r="239" spans="1:4">
      <c r="A239" s="62"/>
      <c r="B239" s="62"/>
      <c r="C239" s="23" t="s">
        <v>437</v>
      </c>
      <c r="D239" s="23"/>
    </row>
    <row r="240" spans="1:4">
      <c r="A240" s="62"/>
      <c r="B240" s="62"/>
      <c r="C240" s="23" t="s">
        <v>438</v>
      </c>
      <c r="D240" s="23"/>
    </row>
    <row r="241" spans="1:4">
      <c r="A241" s="62"/>
      <c r="B241" s="62"/>
      <c r="C241" s="23" t="s">
        <v>439</v>
      </c>
      <c r="D241" s="23"/>
    </row>
    <row r="242" spans="1:4">
      <c r="A242" s="62"/>
      <c r="B242" s="62"/>
      <c r="C242" s="23" t="s">
        <v>440</v>
      </c>
      <c r="D242" s="23"/>
    </row>
    <row r="243" spans="1:4">
      <c r="A243" s="62"/>
      <c r="B243" s="62"/>
      <c r="C243" s="23" t="s">
        <v>441</v>
      </c>
      <c r="D243" s="23"/>
    </row>
    <row r="244" spans="1:4">
      <c r="A244" s="62"/>
      <c r="B244" s="62"/>
      <c r="C244" s="23" t="s">
        <v>442</v>
      </c>
      <c r="D244" s="23"/>
    </row>
    <row r="245" spans="1:4">
      <c r="A245" s="62"/>
      <c r="B245" s="62"/>
      <c r="C245" s="23" t="s">
        <v>443</v>
      </c>
      <c r="D245" s="23"/>
    </row>
    <row r="246" spans="1:4">
      <c r="A246" s="62"/>
      <c r="B246" s="62"/>
      <c r="C246" s="23" t="s">
        <v>444</v>
      </c>
      <c r="D246" s="23"/>
    </row>
    <row r="247" spans="1:4">
      <c r="A247" s="62"/>
      <c r="B247" s="62"/>
      <c r="C247" s="23" t="s">
        <v>445</v>
      </c>
      <c r="D247" s="23"/>
    </row>
    <row r="248" spans="1:4">
      <c r="A248" s="62"/>
      <c r="B248" s="62"/>
      <c r="C248" s="23" t="s">
        <v>446</v>
      </c>
      <c r="D248" s="23"/>
    </row>
    <row r="249" spans="1:4">
      <c r="A249" s="62"/>
      <c r="B249" s="62"/>
      <c r="C249" s="23" t="s">
        <v>447</v>
      </c>
      <c r="D249" s="23"/>
    </row>
    <row r="250" spans="1:4">
      <c r="A250" s="62"/>
      <c r="B250" s="62"/>
      <c r="C250" s="23" t="s">
        <v>448</v>
      </c>
      <c r="D250" s="23"/>
    </row>
    <row r="251" spans="1:4">
      <c r="A251" s="62"/>
      <c r="B251" s="62"/>
      <c r="C251" s="23" t="s">
        <v>449</v>
      </c>
      <c r="D251" s="23"/>
    </row>
    <row r="252" spans="1:4">
      <c r="A252" s="62"/>
      <c r="B252" s="62"/>
      <c r="C252" s="23" t="s">
        <v>276</v>
      </c>
      <c r="D252" s="23"/>
    </row>
    <row r="253" spans="1:4">
      <c r="A253" s="62"/>
      <c r="B253" s="62"/>
      <c r="C253" s="23" t="s">
        <v>450</v>
      </c>
      <c r="D253" s="23"/>
    </row>
    <row r="254" spans="1:4">
      <c r="A254" s="62"/>
      <c r="B254" s="62"/>
      <c r="C254" s="23" t="s">
        <v>451</v>
      </c>
      <c r="D254" s="23"/>
    </row>
    <row r="255" spans="1:4">
      <c r="A255" s="62"/>
      <c r="B255" s="62"/>
      <c r="C255" s="23" t="s">
        <v>452</v>
      </c>
      <c r="D255" s="23"/>
    </row>
    <row r="256" spans="1:4">
      <c r="A256" s="62"/>
      <c r="B256" s="62"/>
      <c r="C256" s="23" t="s">
        <v>453</v>
      </c>
      <c r="D256" s="23"/>
    </row>
    <row r="257" spans="1:5">
      <c r="A257" s="62"/>
      <c r="B257" s="62"/>
      <c r="C257" s="23" t="s">
        <v>454</v>
      </c>
      <c r="D257" s="23"/>
    </row>
    <row r="258" spans="1:5">
      <c r="A258" s="62"/>
      <c r="B258" s="62"/>
      <c r="C258" s="23" t="s">
        <v>455</v>
      </c>
      <c r="D258" s="23"/>
    </row>
    <row r="259" spans="1:5">
      <c r="A259" s="62"/>
      <c r="B259" s="62"/>
      <c r="C259" s="23" t="s">
        <v>456</v>
      </c>
      <c r="D259" s="23"/>
    </row>
    <row r="260" spans="1:5">
      <c r="A260" s="62"/>
      <c r="B260" s="62"/>
      <c r="C260" s="23" t="s">
        <v>457</v>
      </c>
      <c r="D260" s="23"/>
    </row>
    <row r="261" spans="1:5">
      <c r="A261" s="62"/>
      <c r="B261" s="62"/>
      <c r="C261" s="23" t="s">
        <v>458</v>
      </c>
      <c r="D261" s="23"/>
    </row>
    <row r="262" spans="1:5">
      <c r="A262" s="62"/>
      <c r="B262" s="62"/>
      <c r="C262" s="23" t="s">
        <v>459</v>
      </c>
      <c r="D262" s="23"/>
    </row>
    <row r="263" spans="1:5">
      <c r="A263" s="62"/>
      <c r="B263" s="62"/>
      <c r="C263" s="23" t="s">
        <v>460</v>
      </c>
      <c r="D263" s="23"/>
    </row>
    <row r="264" spans="1:5">
      <c r="A264" s="62"/>
      <c r="B264" s="62"/>
      <c r="C264" s="23" t="s">
        <v>461</v>
      </c>
      <c r="D264" s="23"/>
    </row>
    <row r="265" spans="1:5">
      <c r="A265" s="62"/>
      <c r="B265" s="62"/>
      <c r="C265" s="23" t="s">
        <v>462</v>
      </c>
      <c r="D265" s="23"/>
    </row>
    <row r="266" spans="1:5">
      <c r="A266" s="62"/>
      <c r="B266" s="62"/>
      <c r="C266" s="23" t="s">
        <v>463</v>
      </c>
      <c r="D266" s="23"/>
    </row>
    <row r="267" spans="1:5">
      <c r="A267" s="62"/>
      <c r="B267" s="62"/>
      <c r="C267" s="23" t="s">
        <v>464</v>
      </c>
      <c r="D267" s="23"/>
    </row>
    <row r="268" spans="1:5">
      <c r="A268" s="62"/>
      <c r="B268" s="62"/>
      <c r="C268" s="23" t="s">
        <v>465</v>
      </c>
      <c r="D268" s="23"/>
    </row>
    <row r="269" spans="1:5">
      <c r="A269" s="62"/>
      <c r="B269" s="62"/>
      <c r="C269" s="23" t="s">
        <v>466</v>
      </c>
      <c r="D269" s="23"/>
    </row>
    <row r="270" spans="1:5">
      <c r="A270" s="62"/>
      <c r="B270" s="62"/>
      <c r="C270" s="23" t="s">
        <v>467</v>
      </c>
      <c r="D270" s="23" t="s">
        <v>468</v>
      </c>
      <c r="E270" t="s">
        <v>177</v>
      </c>
    </row>
    <row r="271" spans="1:5">
      <c r="A271" s="62"/>
      <c r="B271" s="62"/>
      <c r="C271" s="23" t="s">
        <v>469</v>
      </c>
      <c r="D271" s="23" t="s">
        <v>470</v>
      </c>
      <c r="E271" t="s">
        <v>177</v>
      </c>
    </row>
    <row r="272" spans="1:5">
      <c r="A272" s="62"/>
      <c r="B272" s="62"/>
      <c r="C272" s="23" t="s">
        <v>471</v>
      </c>
      <c r="D272" s="23" t="s">
        <v>472</v>
      </c>
      <c r="E272" t="s">
        <v>177</v>
      </c>
    </row>
    <row r="273" spans="1:5">
      <c r="A273" s="62"/>
      <c r="B273" s="62"/>
      <c r="C273" s="23" t="s">
        <v>473</v>
      </c>
      <c r="D273" s="23"/>
    </row>
    <row r="274" spans="1:5">
      <c r="A274" s="62"/>
      <c r="B274" s="62"/>
      <c r="C274" s="23" t="s">
        <v>474</v>
      </c>
      <c r="D274" s="23" t="s">
        <v>475</v>
      </c>
      <c r="E274" t="s">
        <v>177</v>
      </c>
    </row>
    <row r="275" spans="1:5">
      <c r="A275" s="62"/>
      <c r="B275" s="62"/>
      <c r="C275" s="23" t="s">
        <v>476</v>
      </c>
      <c r="D275" s="23"/>
    </row>
    <row r="276" spans="1:5">
      <c r="A276" s="62"/>
      <c r="B276" s="62"/>
      <c r="C276" s="23" t="s">
        <v>477</v>
      </c>
      <c r="D276" s="23"/>
    </row>
    <row r="277" spans="1:5">
      <c r="A277" s="62"/>
      <c r="B277" s="62"/>
      <c r="C277" s="23" t="s">
        <v>478</v>
      </c>
      <c r="D277" s="23"/>
    </row>
    <row r="278" spans="1:5">
      <c r="A278" s="62"/>
      <c r="B278" s="62"/>
      <c r="C278" s="23" t="s">
        <v>479</v>
      </c>
      <c r="D278" s="23"/>
    </row>
    <row r="279" spans="1:5">
      <c r="A279" s="62"/>
      <c r="B279" s="62"/>
      <c r="C279" s="23" t="s">
        <v>480</v>
      </c>
      <c r="D279" s="23"/>
    </row>
    <row r="280" spans="1:5">
      <c r="A280" s="62"/>
      <c r="B280" s="62"/>
      <c r="C280" s="23" t="s">
        <v>481</v>
      </c>
      <c r="D280" s="23"/>
    </row>
    <row r="281" spans="1:5">
      <c r="A281" s="62"/>
      <c r="B281" s="62"/>
      <c r="C281" s="23" t="s">
        <v>482</v>
      </c>
      <c r="D281" s="23"/>
    </row>
    <row r="282" spans="1:5">
      <c r="A282" s="62"/>
      <c r="B282" s="62"/>
      <c r="C282" s="23" t="s">
        <v>483</v>
      </c>
      <c r="D282" s="23" t="s">
        <v>484</v>
      </c>
      <c r="E282" t="s">
        <v>177</v>
      </c>
    </row>
    <row r="283" spans="1:5">
      <c r="A283" s="62"/>
      <c r="B283" s="62"/>
      <c r="C283" s="23" t="s">
        <v>485</v>
      </c>
      <c r="D283" s="23"/>
    </row>
    <row r="284" spans="1:5">
      <c r="A284" s="62"/>
      <c r="B284" s="62"/>
      <c r="C284" s="23" t="s">
        <v>486</v>
      </c>
      <c r="D284" s="23" t="s">
        <v>487</v>
      </c>
      <c r="E284" t="s">
        <v>177</v>
      </c>
    </row>
    <row r="285" spans="1:5">
      <c r="A285" s="62"/>
      <c r="B285" s="62"/>
      <c r="C285" s="23" t="s">
        <v>488</v>
      </c>
      <c r="D285" s="23"/>
    </row>
    <row r="286" spans="1:5">
      <c r="A286" s="62"/>
      <c r="B286" s="62"/>
      <c r="C286" s="23" t="s">
        <v>489</v>
      </c>
      <c r="D286" s="23"/>
    </row>
    <row r="287" spans="1:5">
      <c r="A287" s="62"/>
      <c r="B287" s="62"/>
      <c r="C287" s="23" t="s">
        <v>490</v>
      </c>
      <c r="D287" s="23"/>
    </row>
    <row r="288" spans="1:5">
      <c r="A288" s="62"/>
      <c r="B288" s="62"/>
      <c r="C288" s="23" t="s">
        <v>491</v>
      </c>
      <c r="D288" s="23"/>
    </row>
    <row r="289" spans="1:5">
      <c r="A289" s="62"/>
      <c r="B289" s="62"/>
      <c r="C289" s="23" t="s">
        <v>492</v>
      </c>
      <c r="D289" s="23" t="s">
        <v>493</v>
      </c>
      <c r="E289" t="s">
        <v>177</v>
      </c>
    </row>
    <row r="290" spans="1:5">
      <c r="A290" s="62"/>
      <c r="B290" s="62"/>
      <c r="C290" s="23" t="s">
        <v>494</v>
      </c>
      <c r="D290" s="23"/>
    </row>
    <row r="291" spans="1:5">
      <c r="A291" s="62"/>
      <c r="B291" s="62"/>
      <c r="C291" s="23" t="s">
        <v>495</v>
      </c>
      <c r="D291" s="23"/>
    </row>
    <row r="292" spans="1:5">
      <c r="A292" s="62"/>
      <c r="B292" s="62"/>
      <c r="C292" s="23" t="s">
        <v>496</v>
      </c>
      <c r="D292" s="23"/>
    </row>
    <row r="293" spans="1:5">
      <c r="A293" s="62"/>
      <c r="B293" s="62"/>
      <c r="C293" s="23" t="s">
        <v>497</v>
      </c>
      <c r="D293" s="23"/>
    </row>
    <row r="294" spans="1:5">
      <c r="A294" s="62"/>
      <c r="B294" s="62"/>
      <c r="C294" s="23" t="s">
        <v>498</v>
      </c>
      <c r="D294" s="23"/>
    </row>
    <row r="295" spans="1:5">
      <c r="A295" s="62"/>
      <c r="B295" s="62"/>
      <c r="C295" s="23" t="s">
        <v>499</v>
      </c>
      <c r="D295" s="23"/>
    </row>
    <row r="296" spans="1:5">
      <c r="A296" s="62"/>
      <c r="B296" s="62"/>
      <c r="C296" s="23" t="s">
        <v>500</v>
      </c>
      <c r="D296" s="23"/>
    </row>
    <row r="297" spans="1:5">
      <c r="A297" s="62"/>
      <c r="B297" s="62"/>
      <c r="C297" s="23" t="s">
        <v>501</v>
      </c>
      <c r="D297" s="23" t="s">
        <v>502</v>
      </c>
      <c r="E297" t="s">
        <v>177</v>
      </c>
    </row>
    <row r="298" spans="1:5">
      <c r="A298" s="62"/>
      <c r="B298" s="62"/>
      <c r="C298" s="23" t="s">
        <v>503</v>
      </c>
      <c r="D298" s="23"/>
    </row>
    <row r="299" spans="1:5">
      <c r="A299" s="62"/>
      <c r="B299" s="62"/>
      <c r="C299" s="23" t="s">
        <v>504</v>
      </c>
      <c r="D299" s="23"/>
    </row>
    <row r="300" spans="1:5">
      <c r="A300" s="62"/>
      <c r="B300" s="62"/>
      <c r="C300" s="132" t="s">
        <v>505</v>
      </c>
      <c r="D300" s="23"/>
      <c r="E300" t="s">
        <v>177</v>
      </c>
    </row>
    <row r="301" spans="1:5">
      <c r="A301" s="62"/>
      <c r="B301" s="62"/>
      <c r="C301" s="23" t="s">
        <v>506</v>
      </c>
      <c r="D301" s="23"/>
    </row>
    <row r="302" spans="1:5">
      <c r="A302" s="62"/>
      <c r="B302" s="62"/>
      <c r="C302" s="23" t="s">
        <v>507</v>
      </c>
      <c r="D302" s="23"/>
    </row>
    <row r="303" spans="1:5">
      <c r="A303" s="62"/>
      <c r="B303" s="62"/>
      <c r="C303" s="23" t="s">
        <v>508</v>
      </c>
      <c r="D303" s="23"/>
    </row>
    <row r="304" spans="1:5">
      <c r="A304" s="62"/>
      <c r="B304" s="62"/>
      <c r="C304" s="23" t="s">
        <v>509</v>
      </c>
      <c r="D304" s="23"/>
    </row>
    <row r="305" spans="1:5">
      <c r="A305" s="62"/>
      <c r="B305" s="62"/>
      <c r="C305" s="23" t="s">
        <v>510</v>
      </c>
      <c r="D305" s="23"/>
    </row>
    <row r="306" spans="1:5">
      <c r="A306" s="62"/>
      <c r="B306" s="62"/>
      <c r="C306" s="23" t="s">
        <v>511</v>
      </c>
      <c r="D306" s="23"/>
    </row>
    <row r="307" spans="1:5">
      <c r="A307" s="62"/>
      <c r="B307" s="62"/>
      <c r="C307" s="23" t="s">
        <v>512</v>
      </c>
      <c r="D307" s="23"/>
    </row>
    <row r="308" spans="1:5">
      <c r="A308" s="62"/>
      <c r="B308" s="62"/>
      <c r="C308" s="23" t="s">
        <v>513</v>
      </c>
      <c r="D308" s="23"/>
    </row>
    <row r="309" spans="1:5">
      <c r="A309" s="62"/>
      <c r="B309" s="62"/>
      <c r="C309" s="23" t="s">
        <v>514</v>
      </c>
      <c r="D309" s="23"/>
    </row>
    <row r="310" spans="1:5">
      <c r="A310" s="62"/>
      <c r="B310" s="62"/>
      <c r="C310" s="132" t="s">
        <v>515</v>
      </c>
      <c r="D310" s="23"/>
      <c r="E310" t="s">
        <v>177</v>
      </c>
    </row>
    <row r="311" spans="1:5">
      <c r="A311" s="62"/>
      <c r="B311" s="62"/>
      <c r="C311" s="132" t="s">
        <v>516</v>
      </c>
      <c r="D311" s="23"/>
      <c r="E311" t="s">
        <v>177</v>
      </c>
    </row>
    <row r="312" spans="1:5">
      <c r="A312" s="62"/>
      <c r="B312" s="62"/>
      <c r="C312" s="132" t="s">
        <v>517</v>
      </c>
      <c r="D312" s="23"/>
      <c r="E312" t="s">
        <v>177</v>
      </c>
    </row>
    <row r="313" spans="1:5">
      <c r="A313" s="62"/>
      <c r="B313" s="62"/>
      <c r="C313" s="23" t="s">
        <v>518</v>
      </c>
      <c r="D313" s="23"/>
    </row>
    <row r="314" spans="1:5">
      <c r="A314" s="62"/>
      <c r="B314" s="62"/>
      <c r="C314" s="23" t="s">
        <v>519</v>
      </c>
      <c r="D314" s="23"/>
    </row>
    <row r="315" spans="1:5">
      <c r="A315" s="62"/>
      <c r="B315" s="62"/>
      <c r="C315" s="23" t="s">
        <v>520</v>
      </c>
      <c r="D315" s="23"/>
    </row>
    <row r="316" spans="1:5">
      <c r="A316" s="62"/>
      <c r="B316" s="62"/>
      <c r="C316" s="23" t="s">
        <v>521</v>
      </c>
      <c r="D316" s="23"/>
    </row>
    <row r="317" spans="1:5">
      <c r="A317" s="62"/>
      <c r="B317" s="62"/>
      <c r="C317" s="23" t="s">
        <v>522</v>
      </c>
      <c r="D317" s="23"/>
    </row>
    <row r="318" spans="1:5">
      <c r="A318" s="62"/>
      <c r="B318" s="62"/>
      <c r="C318" s="23" t="s">
        <v>523</v>
      </c>
      <c r="D318" s="127" t="s">
        <v>524</v>
      </c>
      <c r="E318" t="s">
        <v>177</v>
      </c>
    </row>
    <row r="319" spans="1:5">
      <c r="A319" s="62"/>
      <c r="B319" s="62"/>
      <c r="C319" s="23" t="s">
        <v>525</v>
      </c>
      <c r="D319" s="23"/>
    </row>
    <row r="320" spans="1:5">
      <c r="A320" s="62"/>
      <c r="B320" s="62"/>
      <c r="C320" s="23" t="s">
        <v>526</v>
      </c>
      <c r="D320" s="23"/>
    </row>
    <row r="321" spans="1:5">
      <c r="A321" s="62"/>
      <c r="B321" s="62"/>
      <c r="C321" s="23" t="s">
        <v>527</v>
      </c>
      <c r="D321" s="23"/>
    </row>
    <row r="322" spans="1:5">
      <c r="A322" s="62"/>
      <c r="B322" s="62"/>
      <c r="C322" s="23" t="s">
        <v>528</v>
      </c>
      <c r="D322" s="23"/>
    </row>
    <row r="323" spans="1:5">
      <c r="A323" s="62"/>
      <c r="B323" s="62"/>
      <c r="C323" s="23" t="s">
        <v>529</v>
      </c>
      <c r="D323" s="23"/>
    </row>
    <row r="324" spans="1:5">
      <c r="A324" s="62"/>
      <c r="B324" s="62"/>
      <c r="C324" s="23" t="s">
        <v>530</v>
      </c>
      <c r="D324" s="23"/>
    </row>
    <row r="325" spans="1:5">
      <c r="A325" s="62"/>
      <c r="B325" s="62"/>
      <c r="C325" s="23" t="s">
        <v>531</v>
      </c>
      <c r="D325" s="23"/>
    </row>
    <row r="326" spans="1:5">
      <c r="A326" s="62"/>
      <c r="B326" s="62"/>
      <c r="C326" s="23" t="s">
        <v>532</v>
      </c>
      <c r="D326" s="23"/>
    </row>
    <row r="327" spans="1:5">
      <c r="A327" s="62"/>
      <c r="B327" s="62"/>
      <c r="C327" s="23" t="s">
        <v>533</v>
      </c>
      <c r="D327" s="23"/>
    </row>
    <row r="328" spans="1:5">
      <c r="A328" s="79"/>
      <c r="B328" s="69" t="s">
        <v>534</v>
      </c>
      <c r="C328" s="55" t="s">
        <v>535</v>
      </c>
      <c r="D328" s="55"/>
      <c r="E328" t="s">
        <v>177</v>
      </c>
    </row>
    <row r="329" spans="1:5">
      <c r="A329" s="80"/>
      <c r="B329" s="70"/>
      <c r="C329" s="55" t="s">
        <v>536</v>
      </c>
      <c r="D329" s="55"/>
      <c r="E329" t="s">
        <v>177</v>
      </c>
    </row>
    <row r="330" spans="1:5">
      <c r="A330" s="80"/>
      <c r="B330" s="70"/>
      <c r="C330" s="129" t="s">
        <v>537</v>
      </c>
      <c r="D330" s="55"/>
      <c r="E330" t="s">
        <v>177</v>
      </c>
    </row>
    <row r="331" spans="1:5">
      <c r="A331" s="80"/>
      <c r="B331" s="70"/>
      <c r="C331" s="128" t="s">
        <v>538</v>
      </c>
      <c r="D331" s="55"/>
      <c r="E331" t="s">
        <v>177</v>
      </c>
    </row>
    <row r="332" spans="1:5">
      <c r="A332" s="80"/>
      <c r="B332" s="70"/>
      <c r="C332" s="128" t="s">
        <v>539</v>
      </c>
      <c r="D332" s="55"/>
      <c r="E332" t="s">
        <v>177</v>
      </c>
    </row>
    <row r="333" spans="1:5">
      <c r="A333" s="80"/>
      <c r="B333" s="70"/>
      <c r="C333" s="128" t="s">
        <v>540</v>
      </c>
      <c r="D333" s="55"/>
      <c r="E333" t="s">
        <v>177</v>
      </c>
    </row>
    <row r="334" spans="1:5">
      <c r="A334" s="80"/>
      <c r="B334" s="70"/>
      <c r="C334" s="128" t="s">
        <v>541</v>
      </c>
      <c r="D334" s="55"/>
      <c r="E334" t="s">
        <v>177</v>
      </c>
    </row>
    <row r="335" spans="1:5">
      <c r="A335" s="80"/>
      <c r="B335" s="70"/>
      <c r="C335" s="55" t="s">
        <v>542</v>
      </c>
      <c r="D335" s="55"/>
      <c r="E335" t="s">
        <v>177</v>
      </c>
    </row>
    <row r="336" spans="1:5">
      <c r="A336" s="80"/>
      <c r="B336" s="70"/>
      <c r="C336" s="55" t="s">
        <v>543</v>
      </c>
      <c r="D336" s="55"/>
      <c r="E336" t="s">
        <v>177</v>
      </c>
    </row>
    <row r="337" spans="1:5">
      <c r="A337" s="80"/>
      <c r="B337" s="70"/>
      <c r="C337" s="55" t="s">
        <v>544</v>
      </c>
      <c r="D337" s="55"/>
      <c r="E337" t="s">
        <v>177</v>
      </c>
    </row>
    <row r="338" spans="1:5">
      <c r="A338" s="80"/>
      <c r="B338" s="70"/>
      <c r="C338" s="55" t="s">
        <v>545</v>
      </c>
      <c r="D338" s="55"/>
      <c r="E338" t="s">
        <v>177</v>
      </c>
    </row>
    <row r="339" spans="1:5">
      <c r="A339" s="80"/>
      <c r="B339" s="70"/>
      <c r="C339" s="55" t="s">
        <v>546</v>
      </c>
      <c r="D339" s="55"/>
      <c r="E339" t="s">
        <v>177</v>
      </c>
    </row>
    <row r="340" spans="1:5">
      <c r="A340" s="80"/>
      <c r="B340" s="70"/>
      <c r="C340" s="55" t="s">
        <v>547</v>
      </c>
      <c r="D340" s="55"/>
      <c r="E340" t="s">
        <v>177</v>
      </c>
    </row>
    <row r="341" spans="1:5">
      <c r="A341" s="80"/>
      <c r="B341" s="70"/>
      <c r="C341" s="55" t="s">
        <v>548</v>
      </c>
      <c r="D341" s="55"/>
      <c r="E341" t="s">
        <v>177</v>
      </c>
    </row>
    <row r="342" spans="1:5">
      <c r="A342" s="80"/>
      <c r="B342" s="70"/>
      <c r="C342" s="55" t="s">
        <v>549</v>
      </c>
      <c r="D342" s="55"/>
      <c r="E342" t="s">
        <v>177</v>
      </c>
    </row>
    <row r="343" spans="1:5">
      <c r="A343" s="80"/>
      <c r="B343" s="70"/>
      <c r="C343" s="55" t="s">
        <v>550</v>
      </c>
      <c r="D343" s="55"/>
      <c r="E343" t="s">
        <v>177</v>
      </c>
    </row>
    <row r="344" spans="1:5">
      <c r="A344" s="80"/>
      <c r="B344" s="70"/>
      <c r="C344" s="55" t="s">
        <v>551</v>
      </c>
      <c r="D344" s="55"/>
      <c r="E344" t="s">
        <v>177</v>
      </c>
    </row>
    <row r="345" spans="1:5">
      <c r="A345" s="80"/>
      <c r="B345" s="70"/>
      <c r="C345" s="55" t="s">
        <v>552</v>
      </c>
      <c r="D345" s="55"/>
      <c r="E345" t="s">
        <v>177</v>
      </c>
    </row>
    <row r="346" spans="1:5">
      <c r="A346" s="80"/>
      <c r="B346" s="70"/>
      <c r="C346" s="55" t="s">
        <v>553</v>
      </c>
      <c r="D346" s="55"/>
      <c r="E346" t="s">
        <v>177</v>
      </c>
    </row>
    <row r="347" spans="1:5">
      <c r="A347" s="80"/>
      <c r="B347" s="70"/>
      <c r="C347" s="55" t="s">
        <v>554</v>
      </c>
      <c r="D347" s="55"/>
      <c r="E347" t="s">
        <v>177</v>
      </c>
    </row>
    <row r="348" spans="1:5">
      <c r="A348" s="80"/>
      <c r="B348" s="70"/>
      <c r="C348" s="55" t="s">
        <v>555</v>
      </c>
      <c r="D348" s="55"/>
      <c r="E348" t="s">
        <v>177</v>
      </c>
    </row>
    <row r="349" spans="1:5">
      <c r="A349" s="80"/>
      <c r="B349" s="70"/>
      <c r="C349" s="55" t="s">
        <v>556</v>
      </c>
      <c r="D349" s="55"/>
      <c r="E349" t="s">
        <v>177</v>
      </c>
    </row>
    <row r="350" spans="1:5">
      <c r="A350" s="80"/>
      <c r="B350" s="70"/>
      <c r="C350" s="55" t="s">
        <v>557</v>
      </c>
      <c r="D350" s="55"/>
      <c r="E350" t="s">
        <v>177</v>
      </c>
    </row>
    <row r="351" spans="1:5">
      <c r="A351" s="80"/>
      <c r="B351" s="70"/>
      <c r="C351" s="55" t="s">
        <v>558</v>
      </c>
      <c r="D351" s="55"/>
      <c r="E351" t="s">
        <v>177</v>
      </c>
    </row>
    <row r="352" spans="1:5">
      <c r="A352" s="80"/>
      <c r="B352" s="70"/>
      <c r="C352" s="55" t="s">
        <v>559</v>
      </c>
      <c r="D352" s="55"/>
      <c r="E352" t="s">
        <v>177</v>
      </c>
    </row>
    <row r="353" spans="1:5">
      <c r="A353" s="80"/>
      <c r="B353" s="70"/>
      <c r="C353" s="55" t="s">
        <v>560</v>
      </c>
      <c r="D353" s="55"/>
      <c r="E353" t="s">
        <v>177</v>
      </c>
    </row>
    <row r="354" spans="1:5">
      <c r="A354" s="80"/>
      <c r="B354" s="70"/>
      <c r="C354" s="55" t="s">
        <v>561</v>
      </c>
      <c r="D354" s="55"/>
      <c r="E354" t="s">
        <v>177</v>
      </c>
    </row>
    <row r="355" spans="1:5">
      <c r="A355" s="80"/>
      <c r="B355" s="70"/>
      <c r="C355" s="55" t="s">
        <v>562</v>
      </c>
      <c r="D355" s="55"/>
      <c r="E355" t="s">
        <v>177</v>
      </c>
    </row>
    <row r="356" spans="1:5">
      <c r="A356" s="80"/>
      <c r="B356" s="70"/>
      <c r="C356" s="55" t="s">
        <v>563</v>
      </c>
      <c r="D356" s="55"/>
      <c r="E356" t="s">
        <v>177</v>
      </c>
    </row>
    <row r="357" spans="1:5">
      <c r="A357" s="80"/>
      <c r="B357" s="70"/>
      <c r="C357" s="55" t="s">
        <v>564</v>
      </c>
      <c r="D357" s="55"/>
      <c r="E357" t="s">
        <v>177</v>
      </c>
    </row>
    <row r="358" spans="1:5">
      <c r="A358" s="80"/>
      <c r="B358" s="70"/>
      <c r="C358" s="55" t="s">
        <v>565</v>
      </c>
      <c r="D358" s="55"/>
      <c r="E358" t="s">
        <v>177</v>
      </c>
    </row>
    <row r="359" spans="1:5">
      <c r="A359" s="80"/>
      <c r="B359" s="70"/>
      <c r="C359" s="55" t="s">
        <v>566</v>
      </c>
      <c r="D359" s="55"/>
      <c r="E359" t="s">
        <v>177</v>
      </c>
    </row>
    <row r="360" spans="1:5">
      <c r="A360" s="80"/>
      <c r="B360" s="70"/>
      <c r="C360" s="55" t="s">
        <v>567</v>
      </c>
      <c r="D360" s="55"/>
      <c r="E360" t="s">
        <v>177</v>
      </c>
    </row>
    <row r="361" spans="1:5">
      <c r="A361" s="80"/>
      <c r="B361" s="70"/>
      <c r="C361" s="55" t="s">
        <v>568</v>
      </c>
      <c r="D361" s="55"/>
      <c r="E361" t="s">
        <v>177</v>
      </c>
    </row>
    <row r="362" spans="1:5">
      <c r="A362" s="80"/>
      <c r="B362" s="70"/>
      <c r="C362" s="55" t="s">
        <v>569</v>
      </c>
      <c r="D362" s="55"/>
      <c r="E362" t="s">
        <v>177</v>
      </c>
    </row>
    <row r="363" spans="1:5">
      <c r="A363" s="80"/>
      <c r="B363" s="70"/>
      <c r="C363" s="55" t="s">
        <v>570</v>
      </c>
      <c r="D363" s="55"/>
      <c r="E363" t="s">
        <v>177</v>
      </c>
    </row>
    <row r="364" spans="1:5">
      <c r="A364" s="80"/>
      <c r="B364" s="70"/>
      <c r="C364" s="55" t="s">
        <v>571</v>
      </c>
      <c r="D364" s="55"/>
      <c r="E364" t="s">
        <v>177</v>
      </c>
    </row>
    <row r="365" spans="1:5">
      <c r="A365" s="80"/>
      <c r="B365" s="70"/>
      <c r="C365" s="55" t="s">
        <v>572</v>
      </c>
      <c r="D365" s="55"/>
      <c r="E365" t="s">
        <v>177</v>
      </c>
    </row>
    <row r="366" spans="1:5">
      <c r="A366" s="80"/>
      <c r="B366" s="70"/>
      <c r="C366" s="55" t="s">
        <v>573</v>
      </c>
      <c r="D366" s="55"/>
      <c r="E366" t="s">
        <v>177</v>
      </c>
    </row>
    <row r="367" spans="1:5">
      <c r="A367" s="80"/>
      <c r="B367" s="70"/>
      <c r="C367" s="55" t="s">
        <v>574</v>
      </c>
      <c r="D367" s="55"/>
      <c r="E367" t="s">
        <v>177</v>
      </c>
    </row>
    <row r="368" spans="1:5">
      <c r="A368" s="80"/>
      <c r="B368" s="70"/>
      <c r="C368" s="55" t="s">
        <v>575</v>
      </c>
      <c r="D368" s="55"/>
      <c r="E368" t="s">
        <v>177</v>
      </c>
    </row>
    <row r="369" spans="1:5">
      <c r="A369" s="80"/>
      <c r="B369" s="70"/>
      <c r="C369" s="55" t="s">
        <v>576</v>
      </c>
      <c r="D369" s="55"/>
      <c r="E369" t="s">
        <v>177</v>
      </c>
    </row>
    <row r="370" spans="1:5">
      <c r="A370" s="80"/>
      <c r="B370" s="70"/>
      <c r="C370" s="55" t="s">
        <v>577</v>
      </c>
      <c r="D370" s="55"/>
      <c r="E370" t="s">
        <v>177</v>
      </c>
    </row>
    <row r="371" spans="1:5">
      <c r="A371" s="80"/>
      <c r="B371" s="70"/>
      <c r="C371" s="55" t="s">
        <v>578</v>
      </c>
      <c r="D371" s="55"/>
      <c r="E371" t="s">
        <v>177</v>
      </c>
    </row>
    <row r="372" spans="1:5">
      <c r="A372" s="80"/>
      <c r="B372" s="70"/>
      <c r="C372" s="55" t="s">
        <v>579</v>
      </c>
      <c r="D372" s="55"/>
      <c r="E372" t="s">
        <v>177</v>
      </c>
    </row>
    <row r="373" spans="1:5">
      <c r="A373" s="80"/>
      <c r="B373" s="70"/>
      <c r="C373" s="55" t="s">
        <v>580</v>
      </c>
      <c r="D373" s="55"/>
      <c r="E373" t="s">
        <v>177</v>
      </c>
    </row>
    <row r="374" spans="1:5">
      <c r="A374" s="80"/>
      <c r="B374" s="70"/>
      <c r="C374" s="55" t="s">
        <v>581</v>
      </c>
      <c r="D374" s="55"/>
      <c r="E374" t="s">
        <v>177</v>
      </c>
    </row>
    <row r="375" spans="1:5">
      <c r="A375" s="80"/>
      <c r="B375" s="70"/>
      <c r="C375" s="55" t="s">
        <v>582</v>
      </c>
      <c r="D375" s="55"/>
      <c r="E375" t="s">
        <v>177</v>
      </c>
    </row>
    <row r="376" spans="1:5">
      <c r="A376" s="80"/>
      <c r="B376" s="70"/>
      <c r="C376" s="55" t="s">
        <v>583</v>
      </c>
      <c r="D376" s="55"/>
      <c r="E376" t="s">
        <v>177</v>
      </c>
    </row>
    <row r="377" spans="1:5">
      <c r="A377" s="80"/>
      <c r="B377" s="70"/>
      <c r="C377" s="55" t="s">
        <v>584</v>
      </c>
      <c r="D377" s="55"/>
      <c r="E377" t="s">
        <v>177</v>
      </c>
    </row>
    <row r="378" spans="1:5">
      <c r="A378" s="80"/>
      <c r="B378" s="70"/>
      <c r="C378" s="55" t="s">
        <v>585</v>
      </c>
      <c r="D378" s="55"/>
      <c r="E378" t="s">
        <v>177</v>
      </c>
    </row>
    <row r="379" spans="1:5">
      <c r="A379" s="80"/>
      <c r="B379" s="70"/>
      <c r="C379" s="55" t="s">
        <v>586</v>
      </c>
      <c r="D379" s="55"/>
      <c r="E379" t="s">
        <v>177</v>
      </c>
    </row>
    <row r="380" spans="1:5">
      <c r="A380" s="80"/>
      <c r="B380" s="70"/>
      <c r="C380" s="55" t="s">
        <v>587</v>
      </c>
      <c r="D380" s="55"/>
      <c r="E380" t="s">
        <v>177</v>
      </c>
    </row>
    <row r="381" spans="1:5">
      <c r="A381" s="80"/>
      <c r="B381" s="70"/>
      <c r="C381" s="55" t="s">
        <v>588</v>
      </c>
      <c r="D381" s="55"/>
      <c r="E381" t="s">
        <v>177</v>
      </c>
    </row>
    <row r="382" spans="1:5">
      <c r="A382" s="80"/>
      <c r="B382" s="70"/>
      <c r="C382" s="55" t="s">
        <v>589</v>
      </c>
      <c r="D382" s="55"/>
      <c r="E382" t="s">
        <v>177</v>
      </c>
    </row>
    <row r="383" spans="1:5">
      <c r="A383" s="80"/>
      <c r="B383" s="70"/>
      <c r="C383" s="55" t="s">
        <v>590</v>
      </c>
      <c r="D383" s="55"/>
      <c r="E383" t="s">
        <v>177</v>
      </c>
    </row>
    <row r="384" spans="1:5">
      <c r="A384" s="80"/>
      <c r="B384" s="70"/>
      <c r="C384" s="55" t="s">
        <v>591</v>
      </c>
      <c r="D384" s="55"/>
      <c r="E384" t="s">
        <v>177</v>
      </c>
    </row>
    <row r="385" spans="1:5">
      <c r="A385" s="80"/>
      <c r="B385" s="70"/>
      <c r="C385" s="55" t="s">
        <v>592</v>
      </c>
      <c r="D385" s="55"/>
      <c r="E385" t="s">
        <v>177</v>
      </c>
    </row>
    <row r="386" spans="1:5">
      <c r="A386" s="80"/>
      <c r="B386" s="70"/>
      <c r="C386" s="55" t="s">
        <v>593</v>
      </c>
      <c r="D386" s="55"/>
      <c r="E386" t="s">
        <v>177</v>
      </c>
    </row>
    <row r="387" spans="1:5">
      <c r="A387" s="80"/>
      <c r="B387" s="70"/>
      <c r="C387" s="55" t="s">
        <v>594</v>
      </c>
      <c r="D387" s="55"/>
      <c r="E387" t="s">
        <v>177</v>
      </c>
    </row>
    <row r="388" spans="1:5">
      <c r="A388" s="80"/>
      <c r="B388" s="70"/>
      <c r="C388" s="55" t="s">
        <v>595</v>
      </c>
      <c r="D388" s="55"/>
      <c r="E388" t="s">
        <v>177</v>
      </c>
    </row>
    <row r="389" spans="1:5">
      <c r="A389" s="80"/>
      <c r="B389" s="70"/>
      <c r="C389" s="55" t="s">
        <v>596</v>
      </c>
      <c r="D389" s="55"/>
      <c r="E389" t="s">
        <v>177</v>
      </c>
    </row>
    <row r="390" spans="1:5">
      <c r="A390" s="80"/>
      <c r="B390" s="70"/>
      <c r="C390" s="55" t="s">
        <v>597</v>
      </c>
      <c r="D390" s="55"/>
      <c r="E390" t="s">
        <v>177</v>
      </c>
    </row>
    <row r="391" spans="1:5">
      <c r="A391" s="80"/>
      <c r="B391" s="70"/>
      <c r="C391" s="55" t="s">
        <v>598</v>
      </c>
      <c r="D391" s="55"/>
      <c r="E391" t="s">
        <v>177</v>
      </c>
    </row>
    <row r="392" spans="1:5">
      <c r="A392" s="80"/>
      <c r="B392" s="70"/>
      <c r="C392" s="55" t="s">
        <v>599</v>
      </c>
      <c r="D392" s="55"/>
      <c r="E392" t="s">
        <v>177</v>
      </c>
    </row>
    <row r="393" spans="1:5">
      <c r="A393" s="80"/>
      <c r="B393" s="70"/>
      <c r="C393" s="55" t="s">
        <v>600</v>
      </c>
      <c r="D393" s="55"/>
      <c r="E393" t="s">
        <v>177</v>
      </c>
    </row>
    <row r="394" spans="1:5">
      <c r="A394" s="80"/>
      <c r="B394" s="70"/>
      <c r="C394" s="55" t="s">
        <v>601</v>
      </c>
      <c r="D394" s="55"/>
      <c r="E394" t="s">
        <v>177</v>
      </c>
    </row>
    <row r="395" spans="1:5">
      <c r="A395" s="80"/>
      <c r="B395" s="70"/>
      <c r="C395" s="55" t="s">
        <v>602</v>
      </c>
      <c r="D395" s="55"/>
      <c r="E395" t="s">
        <v>177</v>
      </c>
    </row>
    <row r="396" spans="1:5">
      <c r="A396" s="80"/>
      <c r="B396" s="70"/>
      <c r="C396" s="55" t="s">
        <v>603</v>
      </c>
      <c r="D396" s="55"/>
      <c r="E396" t="s">
        <v>177</v>
      </c>
    </row>
    <row r="397" spans="1:5">
      <c r="A397" s="80"/>
      <c r="B397" s="70"/>
      <c r="C397" s="55" t="s">
        <v>604</v>
      </c>
      <c r="D397" s="55"/>
      <c r="E397" t="s">
        <v>177</v>
      </c>
    </row>
    <row r="398" spans="1:5">
      <c r="A398" s="80"/>
      <c r="B398" s="70"/>
      <c r="C398" s="55" t="s">
        <v>605</v>
      </c>
      <c r="D398" s="55"/>
      <c r="E398" t="s">
        <v>177</v>
      </c>
    </row>
    <row r="399" spans="1:5">
      <c r="A399" s="80"/>
      <c r="B399" s="70"/>
      <c r="C399" s="55" t="s">
        <v>606</v>
      </c>
      <c r="D399" s="55"/>
      <c r="E399" t="s">
        <v>177</v>
      </c>
    </row>
    <row r="400" spans="1:5">
      <c r="A400" s="80"/>
      <c r="B400" s="70"/>
      <c r="C400" s="55" t="s">
        <v>607</v>
      </c>
      <c r="D400" s="55"/>
      <c r="E400" t="s">
        <v>177</v>
      </c>
    </row>
    <row r="401" spans="1:5">
      <c r="A401" s="80"/>
      <c r="B401" s="70"/>
      <c r="C401" s="55" t="s">
        <v>608</v>
      </c>
      <c r="D401" s="55"/>
      <c r="E401" t="s">
        <v>177</v>
      </c>
    </row>
    <row r="402" spans="1:5">
      <c r="A402" s="80"/>
      <c r="B402" s="70"/>
      <c r="C402" s="55" t="s">
        <v>609</v>
      </c>
      <c r="D402" s="55"/>
      <c r="E402" t="s">
        <v>177</v>
      </c>
    </row>
    <row r="403" spans="1:5">
      <c r="A403" s="80"/>
      <c r="B403" s="70"/>
      <c r="C403" s="55" t="s">
        <v>610</v>
      </c>
      <c r="D403" s="55"/>
      <c r="E403" t="s">
        <v>177</v>
      </c>
    </row>
    <row r="404" spans="1:5">
      <c r="A404" s="80"/>
      <c r="B404" s="70"/>
      <c r="C404" s="55" t="s">
        <v>611</v>
      </c>
      <c r="D404" s="55"/>
      <c r="E404" t="s">
        <v>177</v>
      </c>
    </row>
    <row r="405" spans="1:5">
      <c r="A405" s="80"/>
      <c r="B405" s="70"/>
      <c r="C405" s="55" t="s">
        <v>612</v>
      </c>
      <c r="D405" s="55"/>
      <c r="E405" t="s">
        <v>177</v>
      </c>
    </row>
    <row r="406" spans="1:5">
      <c r="A406" s="80"/>
      <c r="B406" s="70"/>
      <c r="C406" s="55" t="s">
        <v>613</v>
      </c>
      <c r="D406" s="55"/>
      <c r="E406" t="s">
        <v>177</v>
      </c>
    </row>
    <row r="407" spans="1:5">
      <c r="A407" s="80"/>
      <c r="B407" s="70"/>
      <c r="C407" s="55" t="s">
        <v>614</v>
      </c>
      <c r="D407" s="55"/>
      <c r="E407" t="s">
        <v>177</v>
      </c>
    </row>
    <row r="408" spans="1:5">
      <c r="A408" s="80"/>
      <c r="B408" s="70"/>
      <c r="C408" s="55" t="s">
        <v>615</v>
      </c>
      <c r="D408" s="55"/>
      <c r="E408" t="s">
        <v>177</v>
      </c>
    </row>
    <row r="409" spans="1:5">
      <c r="A409" s="80"/>
      <c r="B409" s="70"/>
      <c r="C409" s="55" t="s">
        <v>616</v>
      </c>
      <c r="D409" s="55"/>
      <c r="E409" t="s">
        <v>177</v>
      </c>
    </row>
    <row r="410" spans="1:5">
      <c r="A410" s="80"/>
      <c r="B410" s="70"/>
      <c r="C410" s="55" t="s">
        <v>617</v>
      </c>
      <c r="D410" s="55"/>
      <c r="E410" t="s">
        <v>177</v>
      </c>
    </row>
    <row r="411" spans="1:5">
      <c r="A411" s="80"/>
      <c r="B411" s="70"/>
      <c r="C411" s="55" t="s">
        <v>618</v>
      </c>
      <c r="D411" s="55"/>
      <c r="E411" t="s">
        <v>177</v>
      </c>
    </row>
    <row r="412" spans="1:5">
      <c r="A412" s="80"/>
      <c r="B412" s="70"/>
      <c r="C412" s="55" t="s">
        <v>619</v>
      </c>
      <c r="D412" s="55"/>
      <c r="E412" t="s">
        <v>177</v>
      </c>
    </row>
    <row r="413" spans="1:5">
      <c r="A413" s="80"/>
      <c r="B413" s="70"/>
      <c r="C413" s="55" t="s">
        <v>620</v>
      </c>
      <c r="D413" s="55"/>
      <c r="E413" t="s">
        <v>177</v>
      </c>
    </row>
    <row r="414" spans="1:5">
      <c r="A414" s="80"/>
      <c r="B414" s="70"/>
      <c r="C414" s="55" t="s">
        <v>621</v>
      </c>
      <c r="D414" s="55"/>
      <c r="E414" t="s">
        <v>177</v>
      </c>
    </row>
    <row r="415" spans="1:5">
      <c r="A415" s="80"/>
      <c r="B415" s="70"/>
      <c r="C415" s="55" t="s">
        <v>622</v>
      </c>
      <c r="D415" s="55"/>
      <c r="E415" t="s">
        <v>177</v>
      </c>
    </row>
    <row r="416" spans="1:5">
      <c r="A416" s="80"/>
      <c r="B416" s="70"/>
      <c r="C416" s="55" t="s">
        <v>623</v>
      </c>
      <c r="D416" s="55"/>
      <c r="E416" t="s">
        <v>177</v>
      </c>
    </row>
    <row r="417" spans="1:5">
      <c r="A417" s="80"/>
      <c r="B417" s="70"/>
      <c r="C417" s="55" t="s">
        <v>624</v>
      </c>
      <c r="D417" s="55"/>
      <c r="E417" t="s">
        <v>177</v>
      </c>
    </row>
    <row r="418" spans="1:5">
      <c r="A418" s="80"/>
      <c r="B418" s="70"/>
      <c r="C418" s="55" t="s">
        <v>625</v>
      </c>
      <c r="D418" s="55"/>
      <c r="E418" t="s">
        <v>177</v>
      </c>
    </row>
    <row r="419" spans="1:5">
      <c r="A419" s="80"/>
      <c r="B419" s="70"/>
      <c r="C419" s="55" t="s">
        <v>626</v>
      </c>
      <c r="D419" s="55"/>
      <c r="E419" t="s">
        <v>177</v>
      </c>
    </row>
    <row r="420" spans="1:5">
      <c r="A420" s="80"/>
      <c r="B420" s="70"/>
      <c r="C420" s="55" t="s">
        <v>627</v>
      </c>
      <c r="D420" s="55"/>
      <c r="E420" t="s">
        <v>177</v>
      </c>
    </row>
    <row r="421" spans="1:5">
      <c r="A421" s="80"/>
      <c r="B421" s="70"/>
      <c r="C421" s="55" t="s">
        <v>628</v>
      </c>
      <c r="D421" s="55"/>
      <c r="E421" t="s">
        <v>177</v>
      </c>
    </row>
    <row r="422" spans="1:5">
      <c r="A422" s="80"/>
      <c r="B422" s="70"/>
      <c r="C422" s="55" t="s">
        <v>629</v>
      </c>
      <c r="D422" s="55"/>
      <c r="E422" t="s">
        <v>177</v>
      </c>
    </row>
    <row r="423" spans="1:5">
      <c r="A423" s="80"/>
      <c r="B423" s="70"/>
      <c r="C423" s="55" t="s">
        <v>630</v>
      </c>
      <c r="D423" s="55"/>
      <c r="E423" t="s">
        <v>177</v>
      </c>
    </row>
    <row r="424" spans="1:5">
      <c r="A424" s="80"/>
      <c r="B424" s="70"/>
      <c r="C424" s="55" t="s">
        <v>631</v>
      </c>
      <c r="D424" s="55"/>
      <c r="E424" t="s">
        <v>177</v>
      </c>
    </row>
    <row r="425" spans="1:5">
      <c r="A425" s="80"/>
      <c r="B425" s="70"/>
      <c r="C425" s="55" t="s">
        <v>632</v>
      </c>
      <c r="D425" s="55"/>
      <c r="E425" t="s">
        <v>177</v>
      </c>
    </row>
    <row r="426" spans="1:5">
      <c r="A426" s="80"/>
      <c r="B426" s="70"/>
      <c r="C426" s="55" t="s">
        <v>633</v>
      </c>
      <c r="D426" s="55"/>
      <c r="E426" t="s">
        <v>177</v>
      </c>
    </row>
    <row r="427" spans="1:5">
      <c r="A427" s="80"/>
      <c r="B427" s="70"/>
      <c r="C427" s="55" t="s">
        <v>634</v>
      </c>
      <c r="D427" s="55"/>
      <c r="E427" t="s">
        <v>177</v>
      </c>
    </row>
    <row r="428" spans="1:5">
      <c r="A428" s="80"/>
      <c r="B428" s="70"/>
      <c r="C428" s="55" t="s">
        <v>635</v>
      </c>
      <c r="D428" s="55"/>
      <c r="E428" t="s">
        <v>177</v>
      </c>
    </row>
    <row r="429" spans="1:5">
      <c r="A429" s="80"/>
      <c r="B429" s="70"/>
      <c r="C429" s="55" t="s">
        <v>636</v>
      </c>
      <c r="D429" s="55"/>
      <c r="E429" t="s">
        <v>177</v>
      </c>
    </row>
    <row r="430" spans="1:5">
      <c r="A430" s="80"/>
      <c r="B430" s="70"/>
      <c r="C430" s="55" t="s">
        <v>637</v>
      </c>
      <c r="D430" s="55"/>
      <c r="E430" t="s">
        <v>177</v>
      </c>
    </row>
    <row r="431" spans="1:5">
      <c r="A431" s="80"/>
      <c r="B431" s="70"/>
      <c r="C431" s="55" t="s">
        <v>638</v>
      </c>
      <c r="D431" s="55"/>
      <c r="E431" t="s">
        <v>177</v>
      </c>
    </row>
    <row r="432" spans="1:5">
      <c r="A432" s="80"/>
      <c r="B432" s="70"/>
      <c r="C432" s="55" t="s">
        <v>639</v>
      </c>
      <c r="D432" s="55"/>
      <c r="E432" t="s">
        <v>177</v>
      </c>
    </row>
    <row r="433" spans="1:5">
      <c r="A433" s="80"/>
      <c r="B433" s="70"/>
      <c r="C433" s="55" t="s">
        <v>640</v>
      </c>
      <c r="D433" s="55"/>
      <c r="E433" t="s">
        <v>177</v>
      </c>
    </row>
    <row r="434" spans="1:5">
      <c r="A434" s="80"/>
      <c r="B434" s="70"/>
      <c r="C434" s="55" t="s">
        <v>641</v>
      </c>
      <c r="D434" s="55"/>
      <c r="E434" t="s">
        <v>177</v>
      </c>
    </row>
    <row r="435" spans="1:5">
      <c r="A435" s="80"/>
      <c r="B435" s="70"/>
      <c r="C435" s="55" t="s">
        <v>642</v>
      </c>
      <c r="D435" s="55"/>
      <c r="E435" t="s">
        <v>177</v>
      </c>
    </row>
    <row r="436" spans="1:5">
      <c r="A436" s="80"/>
      <c r="B436" s="70"/>
      <c r="C436" s="55" t="s">
        <v>643</v>
      </c>
      <c r="D436" s="55"/>
      <c r="E436" t="s">
        <v>177</v>
      </c>
    </row>
    <row r="437" spans="1:5">
      <c r="A437" s="80"/>
      <c r="B437" s="70"/>
      <c r="C437" s="55" t="s">
        <v>644</v>
      </c>
      <c r="D437" s="55"/>
      <c r="E437" t="s">
        <v>177</v>
      </c>
    </row>
    <row r="438" spans="1:5">
      <c r="A438" s="80"/>
      <c r="B438" s="70"/>
      <c r="C438" s="55" t="s">
        <v>645</v>
      </c>
      <c r="D438" s="55"/>
      <c r="E438" t="s">
        <v>177</v>
      </c>
    </row>
    <row r="439" spans="1:5">
      <c r="A439" s="80"/>
      <c r="B439" s="70"/>
      <c r="C439" s="55" t="s">
        <v>646</v>
      </c>
      <c r="D439" s="55"/>
      <c r="E439" t="s">
        <v>177</v>
      </c>
    </row>
    <row r="440" spans="1:5">
      <c r="A440" s="80"/>
      <c r="B440" s="70"/>
      <c r="C440" s="55" t="s">
        <v>647</v>
      </c>
      <c r="D440" s="55"/>
      <c r="E440" t="s">
        <v>177</v>
      </c>
    </row>
    <row r="441" spans="1:5">
      <c r="A441" s="80"/>
      <c r="B441" s="70"/>
      <c r="C441" s="55" t="s">
        <v>648</v>
      </c>
      <c r="D441" s="55"/>
      <c r="E441" t="s">
        <v>177</v>
      </c>
    </row>
    <row r="442" spans="1:5">
      <c r="A442" s="80"/>
      <c r="B442" s="70"/>
      <c r="C442" s="55" t="s">
        <v>649</v>
      </c>
      <c r="D442" s="55"/>
      <c r="E442" t="s">
        <v>177</v>
      </c>
    </row>
    <row r="443" spans="1:5">
      <c r="A443" s="80"/>
      <c r="B443" s="70"/>
      <c r="C443" s="55" t="s">
        <v>650</v>
      </c>
      <c r="D443" s="55"/>
      <c r="E443" t="s">
        <v>177</v>
      </c>
    </row>
    <row r="444" spans="1:5">
      <c r="A444" s="80"/>
      <c r="B444" s="70"/>
      <c r="C444" s="55" t="s">
        <v>651</v>
      </c>
      <c r="D444" s="55"/>
      <c r="E444" t="s">
        <v>177</v>
      </c>
    </row>
    <row r="445" spans="1:5">
      <c r="A445" s="80"/>
      <c r="B445" s="70"/>
      <c r="C445" s="55" t="s">
        <v>652</v>
      </c>
      <c r="D445" s="55"/>
      <c r="E445" t="s">
        <v>177</v>
      </c>
    </row>
    <row r="446" spans="1:5">
      <c r="A446" s="80"/>
      <c r="B446" s="70"/>
      <c r="C446" s="55" t="s">
        <v>653</v>
      </c>
      <c r="D446" s="55"/>
      <c r="E446" t="s">
        <v>177</v>
      </c>
    </row>
    <row r="447" spans="1:5">
      <c r="A447" s="80"/>
      <c r="B447" s="70"/>
      <c r="C447" s="55" t="s">
        <v>654</v>
      </c>
      <c r="D447" s="55"/>
      <c r="E447" t="s">
        <v>177</v>
      </c>
    </row>
    <row r="448" spans="1:5">
      <c r="A448" s="80"/>
      <c r="B448" s="70"/>
      <c r="C448" s="55" t="s">
        <v>655</v>
      </c>
      <c r="D448" s="55"/>
      <c r="E448" t="s">
        <v>177</v>
      </c>
    </row>
    <row r="449" spans="1:5">
      <c r="A449" s="80"/>
      <c r="B449" s="70"/>
      <c r="C449" s="55" t="s">
        <v>656</v>
      </c>
      <c r="D449" s="55"/>
      <c r="E449" t="s">
        <v>177</v>
      </c>
    </row>
    <row r="450" spans="1:5">
      <c r="A450" s="80"/>
      <c r="B450" s="70"/>
      <c r="C450" s="55" t="s">
        <v>657</v>
      </c>
      <c r="D450" s="55"/>
      <c r="E450" t="s">
        <v>177</v>
      </c>
    </row>
    <row r="451" spans="1:5">
      <c r="A451" s="80"/>
      <c r="B451" s="70"/>
      <c r="C451" s="55" t="s">
        <v>658</v>
      </c>
      <c r="D451" s="55"/>
      <c r="E451" t="s">
        <v>177</v>
      </c>
    </row>
    <row r="452" spans="1:5">
      <c r="A452" s="80"/>
      <c r="B452" s="70"/>
      <c r="C452" s="55" t="s">
        <v>659</v>
      </c>
      <c r="D452" s="55"/>
      <c r="E452" t="s">
        <v>177</v>
      </c>
    </row>
    <row r="453" spans="1:5">
      <c r="A453" s="80"/>
      <c r="B453" s="70"/>
      <c r="C453" s="55" t="s">
        <v>660</v>
      </c>
      <c r="D453" s="55"/>
      <c r="E453" t="s">
        <v>177</v>
      </c>
    </row>
    <row r="454" spans="1:5">
      <c r="A454" s="80"/>
      <c r="B454" s="70"/>
      <c r="C454" s="55" t="s">
        <v>661</v>
      </c>
      <c r="D454" s="55"/>
      <c r="E454" t="s">
        <v>177</v>
      </c>
    </row>
    <row r="455" spans="1:5">
      <c r="A455" s="80"/>
      <c r="B455" s="70"/>
      <c r="C455" s="55" t="s">
        <v>662</v>
      </c>
      <c r="D455" s="55"/>
      <c r="E455" t="s">
        <v>177</v>
      </c>
    </row>
    <row r="456" spans="1:5">
      <c r="A456" s="80"/>
      <c r="B456" s="70"/>
      <c r="C456" s="55" t="s">
        <v>663</v>
      </c>
      <c r="D456" s="55"/>
      <c r="E456" t="s">
        <v>177</v>
      </c>
    </row>
    <row r="457" spans="1:5">
      <c r="A457" s="80"/>
      <c r="B457" s="70"/>
      <c r="C457" s="55" t="s">
        <v>664</v>
      </c>
      <c r="D457" s="55"/>
      <c r="E457" t="s">
        <v>177</v>
      </c>
    </row>
    <row r="458" spans="1:5">
      <c r="A458" s="80"/>
      <c r="B458" s="70"/>
      <c r="C458" s="55" t="s">
        <v>665</v>
      </c>
      <c r="D458" s="55"/>
      <c r="E458" t="s">
        <v>177</v>
      </c>
    </row>
    <row r="459" spans="1:5">
      <c r="A459" s="80"/>
      <c r="B459" s="70"/>
      <c r="C459" s="55" t="s">
        <v>666</v>
      </c>
      <c r="D459" s="55"/>
      <c r="E459" t="s">
        <v>177</v>
      </c>
    </row>
    <row r="460" spans="1:5">
      <c r="A460" s="80"/>
      <c r="B460" s="70"/>
      <c r="C460" s="55" t="s">
        <v>667</v>
      </c>
      <c r="D460" s="55"/>
      <c r="E460" t="s">
        <v>177</v>
      </c>
    </row>
    <row r="461" spans="1:5">
      <c r="A461" s="80"/>
      <c r="B461" s="70"/>
      <c r="C461" s="55" t="s">
        <v>668</v>
      </c>
      <c r="D461" s="55"/>
      <c r="E461" t="s">
        <v>177</v>
      </c>
    </row>
    <row r="462" spans="1:5">
      <c r="A462" s="80"/>
      <c r="B462" s="70"/>
      <c r="C462" s="55" t="s">
        <v>669</v>
      </c>
      <c r="D462" s="55"/>
      <c r="E462" t="s">
        <v>177</v>
      </c>
    </row>
    <row r="463" spans="1:5">
      <c r="A463" s="80"/>
      <c r="B463" s="70"/>
      <c r="C463" s="55" t="s">
        <v>670</v>
      </c>
      <c r="D463" s="55"/>
      <c r="E463" t="s">
        <v>177</v>
      </c>
    </row>
    <row r="464" spans="1:5">
      <c r="A464" s="80"/>
      <c r="B464" s="70"/>
      <c r="C464" s="55" t="s">
        <v>671</v>
      </c>
      <c r="D464" s="55"/>
      <c r="E464" t="s">
        <v>177</v>
      </c>
    </row>
    <row r="465" spans="1:5">
      <c r="A465" s="80"/>
      <c r="B465" s="70"/>
      <c r="C465" s="55" t="s">
        <v>672</v>
      </c>
      <c r="D465" s="55"/>
      <c r="E465" t="s">
        <v>177</v>
      </c>
    </row>
    <row r="466" spans="1:5">
      <c r="A466" s="80"/>
      <c r="B466" s="70"/>
      <c r="C466" s="55" t="s">
        <v>673</v>
      </c>
      <c r="D466" s="55"/>
      <c r="E466" t="s">
        <v>177</v>
      </c>
    </row>
    <row r="467" spans="1:5">
      <c r="A467" s="80"/>
      <c r="B467" s="70"/>
      <c r="C467" s="55" t="s">
        <v>674</v>
      </c>
      <c r="D467" s="55"/>
      <c r="E467" t="s">
        <v>177</v>
      </c>
    </row>
    <row r="468" spans="1:5">
      <c r="A468" s="80"/>
      <c r="B468" s="70"/>
      <c r="C468" s="55" t="s">
        <v>675</v>
      </c>
      <c r="D468" s="55"/>
      <c r="E468" t="s">
        <v>177</v>
      </c>
    </row>
    <row r="469" spans="1:5">
      <c r="A469" s="80"/>
      <c r="B469" s="70"/>
      <c r="C469" s="55" t="s">
        <v>676</v>
      </c>
      <c r="D469" s="55"/>
      <c r="E469" t="s">
        <v>177</v>
      </c>
    </row>
    <row r="470" spans="1:5">
      <c r="A470" s="80"/>
      <c r="B470" s="70"/>
      <c r="C470" s="55" t="s">
        <v>677</v>
      </c>
      <c r="D470" s="55"/>
      <c r="E470" t="s">
        <v>177</v>
      </c>
    </row>
    <row r="471" spans="1:5">
      <c r="A471" s="80"/>
      <c r="B471" s="70"/>
      <c r="C471" s="55" t="s">
        <v>678</v>
      </c>
      <c r="D471" s="55"/>
      <c r="E471" t="s">
        <v>177</v>
      </c>
    </row>
    <row r="472" spans="1:5">
      <c r="A472" s="80"/>
      <c r="B472" s="70"/>
      <c r="C472" s="55" t="s">
        <v>679</v>
      </c>
      <c r="D472" s="55"/>
      <c r="E472" t="s">
        <v>177</v>
      </c>
    </row>
    <row r="473" spans="1:5">
      <c r="A473" s="80"/>
      <c r="B473" s="70"/>
      <c r="C473" s="55" t="s">
        <v>680</v>
      </c>
      <c r="D473" s="55"/>
      <c r="E473" t="s">
        <v>177</v>
      </c>
    </row>
    <row r="474" spans="1:5">
      <c r="A474" s="80"/>
      <c r="B474" s="70"/>
      <c r="C474" s="55" t="s">
        <v>681</v>
      </c>
      <c r="D474" s="55"/>
      <c r="E474" t="s">
        <v>177</v>
      </c>
    </row>
    <row r="475" spans="1:5">
      <c r="A475" s="80"/>
      <c r="B475" s="70"/>
      <c r="C475" s="55" t="s">
        <v>682</v>
      </c>
      <c r="D475" s="55"/>
      <c r="E475" t="s">
        <v>177</v>
      </c>
    </row>
    <row r="476" spans="1:5">
      <c r="A476" s="80"/>
      <c r="B476" s="70"/>
      <c r="C476" s="55" t="s">
        <v>683</v>
      </c>
      <c r="D476" s="55"/>
      <c r="E476" t="s">
        <v>177</v>
      </c>
    </row>
    <row r="477" spans="1:5">
      <c r="A477" s="80"/>
      <c r="B477" s="70"/>
      <c r="C477" s="55" t="s">
        <v>684</v>
      </c>
      <c r="D477" s="55"/>
      <c r="E477" t="s">
        <v>177</v>
      </c>
    </row>
    <row r="478" spans="1:5">
      <c r="A478" s="80"/>
      <c r="B478" s="70"/>
      <c r="C478" s="55" t="s">
        <v>685</v>
      </c>
      <c r="D478" s="55"/>
      <c r="E478" t="s">
        <v>177</v>
      </c>
    </row>
    <row r="479" spans="1:5">
      <c r="A479" s="80"/>
      <c r="B479" s="70"/>
      <c r="C479" s="55" t="s">
        <v>686</v>
      </c>
      <c r="D479" s="55"/>
      <c r="E479" t="s">
        <v>177</v>
      </c>
    </row>
    <row r="480" spans="1:5">
      <c r="A480" s="80"/>
      <c r="B480" s="70"/>
      <c r="C480" s="55" t="s">
        <v>687</v>
      </c>
      <c r="D480" s="55"/>
      <c r="E480" t="s">
        <v>177</v>
      </c>
    </row>
    <row r="481" spans="1:5">
      <c r="A481" s="80"/>
      <c r="B481" s="70"/>
      <c r="C481" s="55" t="s">
        <v>688</v>
      </c>
      <c r="D481" s="55"/>
      <c r="E481" t="s">
        <v>177</v>
      </c>
    </row>
    <row r="482" spans="1:5">
      <c r="A482" s="80"/>
      <c r="B482" s="70"/>
      <c r="C482" s="55" t="s">
        <v>689</v>
      </c>
      <c r="D482" s="55"/>
      <c r="E482" t="s">
        <v>177</v>
      </c>
    </row>
    <row r="483" spans="1:5">
      <c r="A483" s="80"/>
      <c r="B483" s="70"/>
      <c r="C483" s="55" t="s">
        <v>690</v>
      </c>
      <c r="D483" s="55"/>
      <c r="E483" t="s">
        <v>177</v>
      </c>
    </row>
    <row r="484" spans="1:5">
      <c r="A484" s="80"/>
      <c r="B484" s="70"/>
      <c r="C484" s="55" t="s">
        <v>691</v>
      </c>
      <c r="D484" s="55"/>
      <c r="E484" t="s">
        <v>177</v>
      </c>
    </row>
    <row r="485" spans="1:5">
      <c r="A485" s="80"/>
      <c r="B485" s="70"/>
      <c r="C485" s="55" t="s">
        <v>692</v>
      </c>
      <c r="D485" s="55"/>
      <c r="E485" t="s">
        <v>177</v>
      </c>
    </row>
    <row r="486" spans="1:5">
      <c r="A486" s="80"/>
      <c r="B486" s="70"/>
      <c r="C486" s="55" t="s">
        <v>693</v>
      </c>
      <c r="D486" s="55"/>
      <c r="E486" t="s">
        <v>177</v>
      </c>
    </row>
    <row r="487" spans="1:5">
      <c r="A487" s="80"/>
      <c r="B487" s="70"/>
      <c r="C487" s="55" t="s">
        <v>694</v>
      </c>
      <c r="D487" s="55"/>
      <c r="E487" t="s">
        <v>177</v>
      </c>
    </row>
    <row r="488" spans="1:5">
      <c r="A488" s="80"/>
      <c r="B488" s="70"/>
      <c r="C488" s="55" t="s">
        <v>695</v>
      </c>
      <c r="D488" s="55"/>
      <c r="E488" t="s">
        <v>177</v>
      </c>
    </row>
    <row r="489" spans="1:5">
      <c r="A489" s="80"/>
      <c r="B489" s="70"/>
      <c r="C489" s="55" t="s">
        <v>276</v>
      </c>
      <c r="D489" s="55"/>
    </row>
    <row r="490" spans="1:5">
      <c r="A490" s="80"/>
      <c r="B490" s="70"/>
      <c r="C490" s="55" t="s">
        <v>696</v>
      </c>
      <c r="D490" s="55"/>
    </row>
    <row r="491" spans="1:5">
      <c r="A491" s="80"/>
      <c r="B491" s="70"/>
      <c r="C491" s="55" t="s">
        <v>697</v>
      </c>
      <c r="D491" s="55"/>
    </row>
    <row r="492" spans="1:5">
      <c r="A492" s="80"/>
      <c r="B492" s="70"/>
      <c r="C492" s="55" t="s">
        <v>698</v>
      </c>
      <c r="D492" s="55"/>
    </row>
    <row r="493" spans="1:5">
      <c r="A493" s="80"/>
      <c r="B493" s="70"/>
      <c r="C493" s="55" t="s">
        <v>699</v>
      </c>
      <c r="D493" s="55"/>
    </row>
    <row r="494" spans="1:5">
      <c r="A494" s="80"/>
      <c r="B494" s="70"/>
      <c r="C494" s="55" t="s">
        <v>700</v>
      </c>
      <c r="D494" s="55"/>
    </row>
    <row r="495" spans="1:5">
      <c r="A495" s="80"/>
      <c r="B495" s="70"/>
      <c r="C495" s="55" t="s">
        <v>701</v>
      </c>
      <c r="D495" s="55"/>
    </row>
    <row r="496" spans="1:5">
      <c r="A496" s="80"/>
      <c r="B496" s="70"/>
      <c r="C496" s="55" t="s">
        <v>702</v>
      </c>
      <c r="D496" s="55"/>
    </row>
    <row r="497" spans="1:4">
      <c r="A497" s="80"/>
      <c r="B497" s="70"/>
      <c r="C497" s="55" t="s">
        <v>703</v>
      </c>
      <c r="D497" s="55"/>
    </row>
    <row r="498" spans="1:4">
      <c r="A498" s="81"/>
      <c r="B498" s="71"/>
      <c r="C498" s="55" t="s">
        <v>533</v>
      </c>
      <c r="D498" s="55"/>
    </row>
    <row r="499" spans="1:4">
      <c r="A499" s="113"/>
      <c r="B499" s="117" t="s">
        <v>704</v>
      </c>
      <c r="C499" s="53" t="s">
        <v>403</v>
      </c>
      <c r="D499" s="53"/>
    </row>
    <row r="500" spans="1:4">
      <c r="A500" s="62"/>
      <c r="B500" s="117"/>
      <c r="C500" s="53" t="s">
        <v>705</v>
      </c>
      <c r="D500" s="53"/>
    </row>
    <row r="501" spans="1:4">
      <c r="A501" s="62"/>
      <c r="B501" s="117"/>
      <c r="C501" s="53" t="s">
        <v>706</v>
      </c>
      <c r="D501" s="53"/>
    </row>
    <row r="502" spans="1:4">
      <c r="A502" s="62"/>
      <c r="B502" s="117"/>
      <c r="C502" s="53" t="s">
        <v>707</v>
      </c>
      <c r="D502" s="53"/>
    </row>
    <row r="503" spans="1:4">
      <c r="A503" s="62"/>
      <c r="B503" s="117"/>
      <c r="C503" s="53" t="s">
        <v>708</v>
      </c>
      <c r="D503" s="53"/>
    </row>
    <row r="504" spans="1:4">
      <c r="A504" s="62"/>
      <c r="B504" s="117"/>
      <c r="C504" s="53" t="s">
        <v>709</v>
      </c>
      <c r="D504" s="53"/>
    </row>
    <row r="505" spans="1:4">
      <c r="A505" s="62"/>
      <c r="B505" s="117"/>
      <c r="C505" s="53" t="s">
        <v>710</v>
      </c>
      <c r="D505" s="53"/>
    </row>
    <row r="506" spans="1:4">
      <c r="A506" s="62"/>
      <c r="B506" s="117"/>
      <c r="C506" s="53" t="s">
        <v>711</v>
      </c>
      <c r="D506" s="53"/>
    </row>
    <row r="507" spans="1:4">
      <c r="A507" s="62"/>
      <c r="B507" s="117"/>
      <c r="C507" s="53" t="s">
        <v>712</v>
      </c>
      <c r="D507" s="53"/>
    </row>
    <row r="508" spans="1:4">
      <c r="A508" s="62"/>
      <c r="B508" s="117"/>
      <c r="C508" s="53" t="s">
        <v>713</v>
      </c>
      <c r="D508" s="53"/>
    </row>
    <row r="509" spans="1:4">
      <c r="A509" s="62"/>
      <c r="B509" s="117"/>
      <c r="C509" s="53" t="s">
        <v>714</v>
      </c>
      <c r="D509" s="53"/>
    </row>
    <row r="510" spans="1:4">
      <c r="A510" s="62"/>
      <c r="B510" s="117"/>
      <c r="C510" s="53" t="s">
        <v>715</v>
      </c>
      <c r="D510" s="53"/>
    </row>
    <row r="511" spans="1:4">
      <c r="A511" s="62"/>
      <c r="B511" s="117"/>
      <c r="C511" s="53" t="s">
        <v>716</v>
      </c>
      <c r="D511" s="53"/>
    </row>
    <row r="512" spans="1:4">
      <c r="A512" s="62"/>
      <c r="B512" s="117"/>
      <c r="C512" s="53" t="s">
        <v>449</v>
      </c>
      <c r="D512" s="53"/>
    </row>
    <row r="513" spans="1:4">
      <c r="A513" s="62"/>
      <c r="B513" s="117"/>
      <c r="C513" s="53" t="s">
        <v>276</v>
      </c>
      <c r="D513" s="53"/>
    </row>
    <row r="514" spans="1:4">
      <c r="A514" s="80"/>
      <c r="B514" s="66" t="s">
        <v>717</v>
      </c>
      <c r="C514" s="55" t="s">
        <v>302</v>
      </c>
      <c r="D514" s="55"/>
    </row>
    <row r="515" spans="1:4">
      <c r="A515" s="81"/>
      <c r="B515" s="68"/>
      <c r="C515" s="55" t="s">
        <v>100</v>
      </c>
      <c r="D515" s="55"/>
    </row>
    <row r="516" spans="1:4">
      <c r="A516" s="62"/>
      <c r="B516" s="117" t="s">
        <v>718</v>
      </c>
      <c r="C516" s="53" t="s">
        <v>719</v>
      </c>
      <c r="D516" s="53"/>
    </row>
    <row r="517" spans="1:4">
      <c r="A517" s="62"/>
      <c r="B517" s="117"/>
      <c r="C517" s="53" t="s">
        <v>720</v>
      </c>
      <c r="D517" s="53"/>
    </row>
    <row r="518" spans="1:4">
      <c r="A518" s="62"/>
      <c r="B518" s="117"/>
      <c r="C518" s="53" t="s">
        <v>721</v>
      </c>
      <c r="D518" s="53"/>
    </row>
    <row r="519" spans="1:4">
      <c r="A519" s="62"/>
      <c r="B519" s="117"/>
      <c r="C519" s="53" t="s">
        <v>722</v>
      </c>
      <c r="D519" s="53"/>
    </row>
    <row r="520" spans="1:4">
      <c r="A520" s="115"/>
      <c r="B520" s="66" t="s">
        <v>723</v>
      </c>
      <c r="C520" s="55" t="s">
        <v>724</v>
      </c>
      <c r="D520" s="55"/>
    </row>
    <row r="521" spans="1:4">
      <c r="A521" s="78"/>
      <c r="B521" s="67"/>
      <c r="C521" s="55" t="s">
        <v>725</v>
      </c>
      <c r="D521" s="55"/>
    </row>
    <row r="522" spans="1:4">
      <c r="A522" s="78"/>
      <c r="B522" s="67"/>
      <c r="C522" s="55" t="s">
        <v>726</v>
      </c>
      <c r="D522" s="55"/>
    </row>
    <row r="523" spans="1:4">
      <c r="A523" s="78"/>
      <c r="B523" s="67"/>
      <c r="C523" s="55" t="s">
        <v>727</v>
      </c>
      <c r="D523" s="55"/>
    </row>
    <row r="524" spans="1:4">
      <c r="A524" s="78"/>
      <c r="B524" s="67"/>
      <c r="C524" s="55" t="s">
        <v>728</v>
      </c>
      <c r="D524" s="55"/>
    </row>
    <row r="525" spans="1:4">
      <c r="A525" s="78"/>
      <c r="B525" s="67"/>
      <c r="C525" s="55" t="s">
        <v>729</v>
      </c>
      <c r="D525" s="55"/>
    </row>
    <row r="526" spans="1:4">
      <c r="A526" s="78"/>
      <c r="B526" s="67"/>
      <c r="C526" s="55" t="s">
        <v>730</v>
      </c>
      <c r="D526" s="55"/>
    </row>
    <row r="527" spans="1:4">
      <c r="A527" s="78"/>
      <c r="B527" s="67"/>
      <c r="C527" s="55" t="s">
        <v>731</v>
      </c>
      <c r="D527" s="55"/>
    </row>
    <row r="528" spans="1:4">
      <c r="A528" s="78"/>
      <c r="B528" s="67"/>
      <c r="C528" s="55" t="s">
        <v>732</v>
      </c>
      <c r="D528" s="55"/>
    </row>
    <row r="529" spans="1:4">
      <c r="A529" s="78"/>
      <c r="B529" s="67"/>
      <c r="C529" s="55" t="s">
        <v>713</v>
      </c>
      <c r="D529" s="55"/>
    </row>
    <row r="530" spans="1:4">
      <c r="B530" s="67"/>
      <c r="C530" s="55" t="s">
        <v>733</v>
      </c>
      <c r="D530" s="55"/>
    </row>
    <row r="531" spans="1:4" ht="15">
      <c r="A531" s="78"/>
      <c r="B531" s="67"/>
      <c r="C531" s="55" t="s">
        <v>734</v>
      </c>
      <c r="D531" s="55" t="s">
        <v>735</v>
      </c>
    </row>
    <row r="532" spans="1:4" ht="15">
      <c r="A532" s="78"/>
      <c r="B532" s="67"/>
      <c r="C532" s="55" t="s">
        <v>736</v>
      </c>
      <c r="D532" s="55" t="s">
        <v>735</v>
      </c>
    </row>
    <row r="533" spans="1:4" ht="15">
      <c r="A533" s="78"/>
      <c r="B533" s="67"/>
      <c r="C533" s="55" t="s">
        <v>737</v>
      </c>
      <c r="D533" s="55" t="s">
        <v>735</v>
      </c>
    </row>
    <row r="534" spans="1:4">
      <c r="A534" s="78"/>
      <c r="B534" s="67"/>
      <c r="C534" s="55" t="s">
        <v>738</v>
      </c>
      <c r="D534" s="55"/>
    </row>
    <row r="535" spans="1:4">
      <c r="A535" s="78"/>
      <c r="B535" s="67"/>
      <c r="C535" s="55" t="s">
        <v>739</v>
      </c>
      <c r="D535" s="55"/>
    </row>
    <row r="536" spans="1:4">
      <c r="A536" s="78"/>
      <c r="B536" s="67"/>
      <c r="C536" s="55" t="s">
        <v>740</v>
      </c>
      <c r="D536" s="55"/>
    </row>
    <row r="537" spans="1:4">
      <c r="A537" s="78"/>
      <c r="B537" s="67"/>
      <c r="C537" s="55" t="s">
        <v>741</v>
      </c>
      <c r="D537" s="55"/>
    </row>
    <row r="538" spans="1:4">
      <c r="A538" s="78"/>
      <c r="B538" s="67"/>
      <c r="C538" s="55" t="s">
        <v>742</v>
      </c>
      <c r="D538" s="55"/>
    </row>
    <row r="539" spans="1:4">
      <c r="A539" s="78"/>
      <c r="B539" s="67"/>
      <c r="C539" s="55" t="s">
        <v>743</v>
      </c>
      <c r="D539" s="55"/>
    </row>
    <row r="540" spans="1:4">
      <c r="A540" s="78"/>
      <c r="B540" s="67"/>
      <c r="C540" s="55" t="s">
        <v>744</v>
      </c>
      <c r="D540" s="55"/>
    </row>
    <row r="541" spans="1:4">
      <c r="A541" s="78"/>
      <c r="B541" s="67"/>
      <c r="C541" s="55" t="s">
        <v>745</v>
      </c>
      <c r="D541" s="55"/>
    </row>
    <row r="542" spans="1:4">
      <c r="A542" s="78"/>
      <c r="B542" s="67"/>
      <c r="C542" s="55" t="s">
        <v>449</v>
      </c>
      <c r="D542" s="55"/>
    </row>
    <row r="543" spans="1:4">
      <c r="A543" s="78"/>
      <c r="B543" s="67"/>
      <c r="C543" s="55" t="s">
        <v>276</v>
      </c>
      <c r="D543" s="56"/>
    </row>
    <row r="544" spans="1:4">
      <c r="A544" s="84"/>
      <c r="B544" s="57" t="s">
        <v>746</v>
      </c>
      <c r="C544" s="53" t="s">
        <v>302</v>
      </c>
      <c r="D544" s="53"/>
    </row>
    <row r="545" spans="1:4">
      <c r="A545" s="85"/>
      <c r="B545" s="116"/>
      <c r="C545" s="53" t="s">
        <v>100</v>
      </c>
      <c r="D545" s="53"/>
    </row>
    <row r="546" spans="1:4">
      <c r="A546" s="78"/>
      <c r="B546" s="66" t="s">
        <v>747</v>
      </c>
      <c r="C546" s="55" t="s">
        <v>748</v>
      </c>
      <c r="D546" s="55"/>
    </row>
    <row r="547" spans="1:4">
      <c r="A547" s="78"/>
      <c r="B547" s="67"/>
      <c r="C547" s="55" t="s">
        <v>749</v>
      </c>
      <c r="D547" s="55"/>
    </row>
    <row r="548" spans="1:4">
      <c r="A548" s="78"/>
      <c r="B548" s="67"/>
      <c r="C548" s="55" t="s">
        <v>750</v>
      </c>
      <c r="D548" s="55"/>
    </row>
    <row r="549" spans="1:4">
      <c r="A549" s="78"/>
      <c r="B549" s="67"/>
      <c r="C549" s="55" t="s">
        <v>751</v>
      </c>
      <c r="D549" s="55"/>
    </row>
    <row r="550" spans="1:4">
      <c r="A550" s="78"/>
      <c r="B550" s="67"/>
      <c r="C550" s="55" t="s">
        <v>752</v>
      </c>
      <c r="D550" s="55"/>
    </row>
    <row r="551" spans="1:4">
      <c r="A551" s="84"/>
      <c r="B551" s="57" t="s">
        <v>753</v>
      </c>
      <c r="C551" s="53" t="s">
        <v>302</v>
      </c>
      <c r="D551" s="53"/>
    </row>
    <row r="552" spans="1:4">
      <c r="A552" s="85"/>
      <c r="B552" s="116"/>
      <c r="C552" s="53" t="s">
        <v>100</v>
      </c>
      <c r="D552" s="53"/>
    </row>
    <row r="553" spans="1:4">
      <c r="A553" s="63"/>
      <c r="B553" s="66" t="s">
        <v>754</v>
      </c>
      <c r="C553" s="55" t="s">
        <v>755</v>
      </c>
      <c r="D553" s="55"/>
    </row>
    <row r="554" spans="1:4">
      <c r="A554" s="64"/>
      <c r="B554" s="64"/>
      <c r="C554" s="55" t="s">
        <v>756</v>
      </c>
      <c r="D554" s="55"/>
    </row>
    <row r="555" spans="1:4">
      <c r="A555" s="64"/>
      <c r="B555" s="64"/>
      <c r="C555" s="55" t="s">
        <v>757</v>
      </c>
      <c r="D555" s="55"/>
    </row>
    <row r="556" spans="1:4">
      <c r="A556" s="64"/>
      <c r="B556" s="64"/>
      <c r="C556" s="55" t="s">
        <v>758</v>
      </c>
      <c r="D556" s="55"/>
    </row>
    <row r="557" spans="1:4">
      <c r="A557" s="64"/>
      <c r="B557" s="64"/>
      <c r="C557" s="55" t="s">
        <v>759</v>
      </c>
      <c r="D557" s="55"/>
    </row>
    <row r="558" spans="1:4">
      <c r="A558" s="64"/>
      <c r="B558" s="64"/>
      <c r="C558" s="55" t="s">
        <v>760</v>
      </c>
      <c r="D558" s="55"/>
    </row>
    <row r="559" spans="1:4">
      <c r="A559" s="64"/>
      <c r="B559" s="64"/>
      <c r="C559" s="55" t="s">
        <v>761</v>
      </c>
      <c r="D559" s="55"/>
    </row>
    <row r="560" spans="1:4">
      <c r="A560" s="64"/>
      <c r="B560" s="64"/>
      <c r="C560" s="55" t="s">
        <v>762</v>
      </c>
      <c r="D560" s="55"/>
    </row>
    <row r="561" spans="1:4">
      <c r="A561" s="64"/>
      <c r="B561" s="64"/>
      <c r="C561" s="55" t="s">
        <v>763</v>
      </c>
      <c r="D561" s="55"/>
    </row>
    <row r="562" spans="1:4">
      <c r="A562" s="64"/>
      <c r="B562" s="64"/>
      <c r="C562" s="55" t="s">
        <v>764</v>
      </c>
      <c r="D562" s="55"/>
    </row>
    <row r="563" spans="1:4">
      <c r="A563" s="64"/>
      <c r="B563" s="64"/>
      <c r="C563" s="55" t="s">
        <v>765</v>
      </c>
      <c r="D563" s="55"/>
    </row>
    <row r="564" spans="1:4">
      <c r="A564" s="64"/>
      <c r="B564" s="64"/>
      <c r="C564" s="55" t="s">
        <v>766</v>
      </c>
      <c r="D564" s="55"/>
    </row>
    <row r="565" spans="1:4">
      <c r="A565" s="64"/>
      <c r="B565" s="64"/>
      <c r="C565" s="55" t="s">
        <v>767</v>
      </c>
      <c r="D565" s="55"/>
    </row>
    <row r="566" spans="1:4">
      <c r="A566" s="64"/>
      <c r="B566" s="64"/>
      <c r="C566" s="55" t="s">
        <v>768</v>
      </c>
      <c r="D566" s="55"/>
    </row>
    <row r="567" spans="1:4">
      <c r="A567" s="64"/>
      <c r="B567" s="64"/>
      <c r="C567" s="55" t="s">
        <v>769</v>
      </c>
      <c r="D567" s="55"/>
    </row>
    <row r="568" spans="1:4">
      <c r="A568" s="64"/>
      <c r="B568" s="64"/>
      <c r="C568" s="55" t="s">
        <v>770</v>
      </c>
      <c r="D568" s="55"/>
    </row>
    <row r="569" spans="1:4">
      <c r="A569" s="64"/>
      <c r="B569" s="64"/>
      <c r="C569" s="55" t="s">
        <v>771</v>
      </c>
      <c r="D569" s="55"/>
    </row>
    <row r="570" spans="1:4">
      <c r="A570" s="64"/>
      <c r="B570" s="64"/>
      <c r="C570" s="55" t="s">
        <v>772</v>
      </c>
      <c r="D570" s="55"/>
    </row>
    <row r="571" spans="1:4">
      <c r="A571" s="64"/>
      <c r="B571" s="64"/>
      <c r="C571" s="55" t="s">
        <v>773</v>
      </c>
      <c r="D571" s="55"/>
    </row>
    <row r="572" spans="1:4">
      <c r="A572" s="64"/>
      <c r="B572" s="64"/>
      <c r="C572" s="55" t="s">
        <v>774</v>
      </c>
      <c r="D572" s="55"/>
    </row>
    <row r="573" spans="1:4">
      <c r="A573" s="64"/>
      <c r="B573" s="64"/>
      <c r="C573" s="55" t="s">
        <v>775</v>
      </c>
      <c r="D573" s="55"/>
    </row>
    <row r="574" spans="1:4">
      <c r="A574" s="64"/>
      <c r="B574" s="64"/>
      <c r="C574" s="55" t="s">
        <v>776</v>
      </c>
      <c r="D574" s="55"/>
    </row>
    <row r="575" spans="1:4">
      <c r="A575" s="64"/>
      <c r="B575" s="64"/>
      <c r="C575" s="55" t="s">
        <v>777</v>
      </c>
      <c r="D575" s="55"/>
    </row>
    <row r="576" spans="1:4">
      <c r="A576" s="64"/>
      <c r="B576" s="64"/>
      <c r="C576" s="55" t="s">
        <v>778</v>
      </c>
      <c r="D576" s="55"/>
    </row>
    <row r="577" spans="1:5">
      <c r="A577" s="64"/>
      <c r="B577" s="64"/>
      <c r="C577" s="55" t="s">
        <v>779</v>
      </c>
      <c r="D577" s="55"/>
    </row>
    <row r="578" spans="1:5">
      <c r="A578" s="64"/>
      <c r="B578" s="64"/>
      <c r="C578" s="55" t="s">
        <v>780</v>
      </c>
      <c r="D578" s="55"/>
    </row>
    <row r="579" spans="1:5">
      <c r="A579" s="64"/>
      <c r="B579" s="64"/>
      <c r="C579" s="55" t="s">
        <v>781</v>
      </c>
      <c r="D579" s="55"/>
    </row>
    <row r="580" spans="1:5">
      <c r="A580" s="64"/>
      <c r="B580" s="64"/>
      <c r="C580" s="55" t="s">
        <v>782</v>
      </c>
      <c r="D580" s="55"/>
      <c r="E580" t="s">
        <v>177</v>
      </c>
    </row>
    <row r="581" spans="1:5">
      <c r="A581" s="64"/>
      <c r="B581" s="64"/>
      <c r="C581" s="55" t="s">
        <v>783</v>
      </c>
      <c r="D581" s="55"/>
      <c r="E581" t="s">
        <v>177</v>
      </c>
    </row>
    <row r="582" spans="1:5">
      <c r="A582" s="64"/>
      <c r="B582" s="64"/>
      <c r="C582" s="55" t="s">
        <v>784</v>
      </c>
      <c r="D582" s="55"/>
    </row>
    <row r="583" spans="1:5">
      <c r="A583" s="64"/>
      <c r="B583" s="64"/>
      <c r="C583" s="55" t="s">
        <v>785</v>
      </c>
      <c r="D583" s="55"/>
    </row>
    <row r="584" spans="1:5">
      <c r="A584" s="64"/>
      <c r="B584" s="64"/>
      <c r="C584" s="55" t="s">
        <v>786</v>
      </c>
      <c r="D584" s="55"/>
    </row>
    <row r="585" spans="1:5">
      <c r="A585" s="64"/>
      <c r="B585" s="64"/>
      <c r="C585" s="55" t="s">
        <v>787</v>
      </c>
      <c r="D585" s="55"/>
    </row>
    <row r="586" spans="1:5">
      <c r="A586" s="64"/>
      <c r="B586" s="64"/>
      <c r="C586" s="55" t="s">
        <v>788</v>
      </c>
      <c r="D586" s="55"/>
    </row>
    <row r="587" spans="1:5">
      <c r="A587" s="64"/>
      <c r="B587" s="64"/>
      <c r="C587" s="55" t="s">
        <v>789</v>
      </c>
      <c r="D587" s="55"/>
    </row>
    <row r="588" spans="1:5">
      <c r="A588" s="64"/>
      <c r="B588" s="64"/>
      <c r="C588" s="55" t="s">
        <v>790</v>
      </c>
      <c r="D588" s="55"/>
    </row>
    <row r="589" spans="1:5">
      <c r="A589" s="64"/>
      <c r="B589" s="64"/>
      <c r="C589" s="55" t="s">
        <v>791</v>
      </c>
      <c r="D589" s="55"/>
    </row>
    <row r="590" spans="1:5">
      <c r="A590" s="64"/>
      <c r="B590" s="64"/>
      <c r="C590" s="55" t="s">
        <v>792</v>
      </c>
      <c r="D590" s="55"/>
    </row>
    <row r="591" spans="1:5">
      <c r="A591" s="65"/>
      <c r="B591" s="65"/>
      <c r="C591" s="55" t="s">
        <v>793</v>
      </c>
      <c r="D591" s="55"/>
    </row>
    <row r="592" spans="1:5">
      <c r="A592" s="62"/>
      <c r="B592" s="117" t="s">
        <v>88</v>
      </c>
      <c r="C592" s="53" t="s">
        <v>794</v>
      </c>
      <c r="D592" s="53"/>
    </row>
    <row r="593" spans="1:4">
      <c r="A593" s="62"/>
      <c r="B593" s="117"/>
      <c r="C593" s="53" t="s">
        <v>795</v>
      </c>
      <c r="D593" s="53"/>
    </row>
    <row r="594" spans="1:4">
      <c r="A594" s="62"/>
      <c r="B594" s="117"/>
      <c r="C594" s="53" t="s">
        <v>276</v>
      </c>
      <c r="D594" s="53"/>
    </row>
    <row r="595" spans="1:4">
      <c r="A595" s="66"/>
      <c r="B595" s="72" t="s">
        <v>796</v>
      </c>
      <c r="C595" s="55" t="s">
        <v>302</v>
      </c>
      <c r="D595" s="55"/>
    </row>
    <row r="596" spans="1:4">
      <c r="A596" s="118"/>
      <c r="B596" s="120"/>
      <c r="C596" s="119" t="s">
        <v>100</v>
      </c>
      <c r="D596" s="55"/>
    </row>
    <row r="597" spans="1:4">
      <c r="A597" s="113"/>
      <c r="B597" s="113" t="s">
        <v>797</v>
      </c>
      <c r="C597" s="53" t="s">
        <v>798</v>
      </c>
      <c r="D597" s="53"/>
    </row>
    <row r="598" spans="1:4">
      <c r="A598" s="62"/>
      <c r="B598" s="62"/>
      <c r="C598" s="53" t="s">
        <v>799</v>
      </c>
      <c r="D598" s="53"/>
    </row>
    <row r="599" spans="1:4">
      <c r="A599" s="62"/>
      <c r="B599" s="62"/>
      <c r="C599" s="53" t="s">
        <v>800</v>
      </c>
      <c r="D599" s="53"/>
    </row>
    <row r="600" spans="1:4">
      <c r="A600" s="62"/>
      <c r="B600" s="62"/>
      <c r="C600" s="53" t="s">
        <v>801</v>
      </c>
      <c r="D600" s="53"/>
    </row>
    <row r="601" spans="1:4">
      <c r="A601" s="62"/>
      <c r="B601" s="62"/>
      <c r="C601" s="53" t="s">
        <v>802</v>
      </c>
      <c r="D601" s="53"/>
    </row>
    <row r="602" spans="1:4">
      <c r="A602" s="62"/>
      <c r="B602" s="62"/>
      <c r="C602" s="53" t="s">
        <v>803</v>
      </c>
      <c r="D602" s="53"/>
    </row>
    <row r="603" spans="1:4">
      <c r="A603" s="62"/>
      <c r="B603" s="62"/>
      <c r="C603" s="53" t="s">
        <v>804</v>
      </c>
      <c r="D603" s="53"/>
    </row>
    <row r="604" spans="1:4">
      <c r="A604" s="62"/>
      <c r="B604" s="62"/>
      <c r="C604" s="53" t="s">
        <v>805</v>
      </c>
      <c r="D604" s="53"/>
    </row>
    <row r="605" spans="1:4">
      <c r="A605" s="62"/>
      <c r="B605" s="62"/>
      <c r="C605" s="53" t="s">
        <v>806</v>
      </c>
      <c r="D605" s="53"/>
    </row>
    <row r="606" spans="1:4">
      <c r="A606" s="62"/>
      <c r="B606" s="62"/>
      <c r="C606" s="53" t="s">
        <v>807</v>
      </c>
      <c r="D606" s="53"/>
    </row>
    <row r="607" spans="1:4">
      <c r="A607" s="62"/>
      <c r="B607" s="62"/>
      <c r="C607" s="53" t="s">
        <v>808</v>
      </c>
      <c r="D607" s="53"/>
    </row>
    <row r="608" spans="1:4">
      <c r="A608" s="62"/>
      <c r="B608" s="62"/>
      <c r="C608" s="53" t="s">
        <v>809</v>
      </c>
      <c r="D608" s="53"/>
    </row>
    <row r="609" spans="1:5">
      <c r="A609" s="62"/>
      <c r="B609" s="62"/>
      <c r="C609" s="53" t="s">
        <v>810</v>
      </c>
      <c r="D609" s="53"/>
    </row>
    <row r="610" spans="1:5">
      <c r="A610" s="62"/>
      <c r="B610" s="62"/>
      <c r="C610" s="53" t="s">
        <v>811</v>
      </c>
      <c r="D610" s="53"/>
    </row>
    <row r="611" spans="1:5">
      <c r="A611" s="62"/>
      <c r="B611" s="62"/>
      <c r="C611" s="53" t="s">
        <v>812</v>
      </c>
      <c r="D611" s="53"/>
    </row>
    <row r="612" spans="1:5">
      <c r="A612" s="62"/>
      <c r="B612" s="62"/>
      <c r="C612" s="53" t="s">
        <v>813</v>
      </c>
      <c r="D612" s="53"/>
    </row>
    <row r="613" spans="1:5">
      <c r="A613" s="62"/>
      <c r="B613" s="62"/>
      <c r="C613" s="53" t="s">
        <v>814</v>
      </c>
      <c r="D613" s="53"/>
    </row>
    <row r="614" spans="1:5">
      <c r="A614" s="62"/>
      <c r="B614" s="62"/>
      <c r="C614" s="53" t="s">
        <v>815</v>
      </c>
      <c r="D614" s="53"/>
    </row>
    <row r="615" spans="1:5">
      <c r="A615" s="62"/>
      <c r="B615" s="62"/>
      <c r="C615" s="53" t="s">
        <v>816</v>
      </c>
      <c r="D615" s="53"/>
    </row>
    <row r="616" spans="1:5">
      <c r="A616" s="62"/>
      <c r="B616" s="62"/>
      <c r="C616" s="53" t="s">
        <v>817</v>
      </c>
      <c r="D616" s="53"/>
    </row>
    <row r="617" spans="1:5">
      <c r="A617" s="62"/>
      <c r="B617" s="62"/>
      <c r="C617" s="53" t="s">
        <v>818</v>
      </c>
      <c r="D617" s="53"/>
    </row>
    <row r="618" spans="1:5">
      <c r="A618" s="62"/>
      <c r="B618" s="62"/>
      <c r="C618" s="53" t="s">
        <v>819</v>
      </c>
      <c r="D618" s="53"/>
    </row>
    <row r="619" spans="1:5">
      <c r="A619" s="62"/>
      <c r="B619" s="62"/>
      <c r="C619" s="53" t="s">
        <v>820</v>
      </c>
      <c r="D619" s="53"/>
    </row>
    <row r="620" spans="1:5">
      <c r="A620" s="62"/>
      <c r="B620" s="62"/>
      <c r="C620" s="53" t="s">
        <v>533</v>
      </c>
      <c r="D620" s="53"/>
    </row>
    <row r="621" spans="1:5">
      <c r="A621" s="62"/>
      <c r="B621" s="62"/>
      <c r="C621" s="53" t="s">
        <v>821</v>
      </c>
      <c r="D621" s="53"/>
      <c r="E621" t="s">
        <v>177</v>
      </c>
    </row>
    <row r="622" spans="1:5">
      <c r="A622" s="66"/>
      <c r="B622" s="66" t="s">
        <v>119</v>
      </c>
      <c r="C622" s="55" t="s">
        <v>822</v>
      </c>
      <c r="D622" s="55"/>
    </row>
    <row r="623" spans="1:5">
      <c r="A623" s="67"/>
      <c r="B623" s="67"/>
      <c r="C623" s="55" t="s">
        <v>823</v>
      </c>
      <c r="D623" s="55"/>
    </row>
    <row r="624" spans="1:5">
      <c r="A624" s="67"/>
      <c r="B624" s="67"/>
      <c r="C624" s="55" t="s">
        <v>824</v>
      </c>
      <c r="D624" s="55"/>
    </row>
    <row r="625" spans="1:5">
      <c r="A625" s="67"/>
      <c r="B625" s="67"/>
      <c r="C625" s="55" t="s">
        <v>825</v>
      </c>
      <c r="D625" s="55"/>
    </row>
    <row r="626" spans="1:5">
      <c r="A626" s="67"/>
      <c r="B626" s="67"/>
      <c r="C626" s="55" t="s">
        <v>826</v>
      </c>
      <c r="D626" s="55"/>
      <c r="E626" t="s">
        <v>177</v>
      </c>
    </row>
    <row r="627" spans="1:5">
      <c r="A627" s="67"/>
      <c r="B627" s="67"/>
      <c r="C627" s="55" t="s">
        <v>827</v>
      </c>
      <c r="D627" s="55"/>
    </row>
    <row r="628" spans="1:5">
      <c r="A628" s="67"/>
      <c r="B628" s="67"/>
      <c r="C628" s="55" t="s">
        <v>828</v>
      </c>
      <c r="D628" s="55"/>
    </row>
    <row r="629" spans="1:5">
      <c r="A629" s="67"/>
      <c r="B629" s="67"/>
      <c r="C629" s="55" t="s">
        <v>425</v>
      </c>
      <c r="D629" s="55"/>
    </row>
    <row r="630" spans="1:5">
      <c r="A630" s="67"/>
      <c r="B630" s="67"/>
      <c r="C630" s="55" t="s">
        <v>829</v>
      </c>
      <c r="D630" s="55"/>
    </row>
    <row r="631" spans="1:5">
      <c r="A631" s="67"/>
      <c r="B631" s="67"/>
      <c r="C631" s="55" t="s">
        <v>830</v>
      </c>
      <c r="D631" s="55"/>
    </row>
    <row r="632" spans="1:5">
      <c r="A632" s="67"/>
      <c r="B632" s="67"/>
      <c r="C632" s="55" t="s">
        <v>831</v>
      </c>
      <c r="D632" s="55"/>
    </row>
    <row r="633" spans="1:5">
      <c r="A633" s="68"/>
      <c r="B633" s="68"/>
      <c r="C633" s="55" t="s">
        <v>276</v>
      </c>
      <c r="D633" s="55"/>
    </row>
    <row r="634" spans="1:5">
      <c r="A634" s="62"/>
      <c r="B634" s="117" t="s">
        <v>120</v>
      </c>
      <c r="C634" s="53" t="s">
        <v>832</v>
      </c>
      <c r="D634" s="53" t="s">
        <v>833</v>
      </c>
    </row>
    <row r="635" spans="1:5">
      <c r="A635" s="62"/>
      <c r="B635" s="117"/>
      <c r="C635" s="53" t="s">
        <v>834</v>
      </c>
      <c r="D635" s="53" t="s">
        <v>835</v>
      </c>
    </row>
    <row r="636" spans="1:5">
      <c r="A636" s="62"/>
      <c r="B636" s="117"/>
      <c r="C636" s="53" t="s">
        <v>836</v>
      </c>
      <c r="D636" s="53" t="s">
        <v>837</v>
      </c>
    </row>
    <row r="637" spans="1:5">
      <c r="A637" s="62"/>
      <c r="B637" s="117"/>
      <c r="C637" s="53" t="s">
        <v>838</v>
      </c>
      <c r="D637" s="53" t="s">
        <v>839</v>
      </c>
    </row>
    <row r="638" spans="1:5">
      <c r="A638" s="62"/>
      <c r="B638" s="117"/>
      <c r="C638" s="53" t="s">
        <v>840</v>
      </c>
      <c r="D638" s="53" t="s">
        <v>841</v>
      </c>
    </row>
    <row r="639" spans="1:5">
      <c r="A639" s="62"/>
      <c r="B639" s="117"/>
      <c r="C639" s="53" t="s">
        <v>842</v>
      </c>
      <c r="D639" s="53" t="s">
        <v>843</v>
      </c>
    </row>
    <row r="640" spans="1:5">
      <c r="A640" s="62"/>
      <c r="B640" s="117"/>
      <c r="C640" s="53" t="s">
        <v>844</v>
      </c>
      <c r="D640" s="53" t="s">
        <v>845</v>
      </c>
    </row>
    <row r="641" spans="1:4">
      <c r="A641" s="62"/>
      <c r="B641" s="117"/>
      <c r="C641" s="53" t="s">
        <v>846</v>
      </c>
      <c r="D641" s="53" t="s">
        <v>846</v>
      </c>
    </row>
    <row r="642" spans="1:4">
      <c r="A642" s="62"/>
      <c r="B642" s="117"/>
      <c r="C642" s="53" t="s">
        <v>276</v>
      </c>
      <c r="D642" s="53"/>
    </row>
    <row r="643" spans="1:4">
      <c r="A643" s="69"/>
      <c r="B643" s="69" t="s">
        <v>847</v>
      </c>
      <c r="C643" s="55" t="s">
        <v>848</v>
      </c>
      <c r="D643" s="55" t="s">
        <v>849</v>
      </c>
    </row>
    <row r="644" spans="1:4">
      <c r="A644" s="70"/>
      <c r="B644" s="70"/>
      <c r="C644" s="55" t="s">
        <v>850</v>
      </c>
      <c r="D644" s="55" t="s">
        <v>851</v>
      </c>
    </row>
    <row r="645" spans="1:4">
      <c r="A645" s="70"/>
      <c r="B645" s="70"/>
      <c r="C645" s="55" t="s">
        <v>852</v>
      </c>
      <c r="D645" s="55" t="s">
        <v>853</v>
      </c>
    </row>
    <row r="646" spans="1:4">
      <c r="A646" s="70"/>
      <c r="B646" s="70"/>
      <c r="C646" s="55" t="s">
        <v>854</v>
      </c>
      <c r="D646" s="55" t="s">
        <v>855</v>
      </c>
    </row>
    <row r="647" spans="1:4">
      <c r="A647" s="70"/>
      <c r="B647" s="70"/>
      <c r="C647" s="55" t="s">
        <v>856</v>
      </c>
      <c r="D647" s="55"/>
    </row>
    <row r="648" spans="1:4">
      <c r="A648" s="71"/>
      <c r="B648" s="71"/>
      <c r="C648" s="55" t="s">
        <v>276</v>
      </c>
      <c r="D648" s="55"/>
    </row>
    <row r="649" spans="1:4">
      <c r="A649" s="62"/>
      <c r="B649" s="117" t="s">
        <v>111</v>
      </c>
      <c r="C649" s="53" t="s">
        <v>857</v>
      </c>
      <c r="D649" s="53"/>
    </row>
    <row r="650" spans="1:4">
      <c r="A650" s="62"/>
      <c r="B650" s="117"/>
      <c r="C650" s="53" t="s">
        <v>858</v>
      </c>
      <c r="D650" s="53"/>
    </row>
    <row r="651" spans="1:4">
      <c r="A651" s="62"/>
      <c r="B651" s="117"/>
      <c r="C651" s="53" t="s">
        <v>859</v>
      </c>
      <c r="D651" s="53"/>
    </row>
    <row r="652" spans="1:4">
      <c r="A652" s="62"/>
      <c r="B652" s="117"/>
      <c r="C652" s="53" t="s">
        <v>860</v>
      </c>
      <c r="D652" s="53"/>
    </row>
    <row r="653" spans="1:4">
      <c r="A653" s="62"/>
      <c r="B653" s="117"/>
      <c r="C653" s="53" t="s">
        <v>276</v>
      </c>
      <c r="D653" s="53"/>
    </row>
    <row r="654" spans="1:4">
      <c r="A654" s="69"/>
      <c r="B654" s="69" t="s">
        <v>112</v>
      </c>
      <c r="C654" s="55" t="s">
        <v>861</v>
      </c>
      <c r="D654" s="55"/>
    </row>
    <row r="655" spans="1:4">
      <c r="A655" s="70"/>
      <c r="B655" s="70"/>
      <c r="C655" s="55" t="s">
        <v>862</v>
      </c>
      <c r="D655" s="55"/>
    </row>
    <row r="656" spans="1:4">
      <c r="A656" s="62"/>
      <c r="B656" s="117" t="s">
        <v>22</v>
      </c>
      <c r="C656" s="53" t="s">
        <v>36</v>
      </c>
      <c r="D656" s="53"/>
    </row>
    <row r="657" spans="1:6">
      <c r="A657" s="62"/>
      <c r="B657" s="117"/>
      <c r="C657" s="53" t="s">
        <v>863</v>
      </c>
      <c r="D657" s="53"/>
    </row>
    <row r="658" spans="1:6">
      <c r="A658" s="69"/>
      <c r="B658" s="69" t="s">
        <v>864</v>
      </c>
      <c r="C658" s="55" t="s">
        <v>865</v>
      </c>
      <c r="D658" s="55"/>
    </row>
    <row r="659" spans="1:6">
      <c r="A659" s="70"/>
      <c r="B659" s="70"/>
      <c r="C659" s="55" t="s">
        <v>866</v>
      </c>
      <c r="D659" s="55"/>
    </row>
    <row r="660" spans="1:6">
      <c r="A660" s="70"/>
      <c r="B660" s="70"/>
      <c r="C660" s="55" t="s">
        <v>867</v>
      </c>
      <c r="D660" s="55"/>
    </row>
    <row r="661" spans="1:6">
      <c r="A661" s="70"/>
      <c r="B661" s="70"/>
      <c r="C661" s="55" t="s">
        <v>868</v>
      </c>
      <c r="D661" s="55"/>
    </row>
    <row r="662" spans="1:6">
      <c r="A662" s="70"/>
      <c r="B662" s="70"/>
      <c r="C662" s="55" t="s">
        <v>869</v>
      </c>
      <c r="D662" s="55"/>
    </row>
    <row r="663" spans="1:6">
      <c r="A663" s="70"/>
      <c r="B663" s="70"/>
      <c r="C663" s="55" t="s">
        <v>870</v>
      </c>
      <c r="D663" s="55"/>
    </row>
    <row r="664" spans="1:6">
      <c r="A664" s="70"/>
      <c r="B664" s="70"/>
      <c r="C664" s="55" t="s">
        <v>276</v>
      </c>
      <c r="D664" s="55"/>
    </row>
    <row r="665" spans="1:6">
      <c r="A665" s="71"/>
      <c r="B665" s="71"/>
      <c r="C665" s="55" t="s">
        <v>871</v>
      </c>
      <c r="D665" s="55"/>
    </row>
    <row r="666" spans="1:6">
      <c r="A666" s="62"/>
      <c r="B666" s="117" t="s">
        <v>872</v>
      </c>
      <c r="C666" s="53" t="s">
        <v>873</v>
      </c>
      <c r="D666" s="53"/>
    </row>
    <row r="667" spans="1:6">
      <c r="A667" s="62"/>
      <c r="B667" s="117"/>
      <c r="C667" s="53" t="s">
        <v>874</v>
      </c>
      <c r="D667" s="53"/>
      <c r="F667" s="8"/>
    </row>
    <row r="668" spans="1:6">
      <c r="A668" s="69"/>
      <c r="B668" s="69" t="s">
        <v>875</v>
      </c>
      <c r="C668" s="55" t="s">
        <v>876</v>
      </c>
      <c r="D668" s="55"/>
    </row>
    <row r="669" spans="1:6">
      <c r="A669" s="70"/>
      <c r="B669" s="70"/>
      <c r="C669" s="55" t="s">
        <v>877</v>
      </c>
      <c r="D669" s="55"/>
    </row>
    <row r="670" spans="1:6">
      <c r="A670" s="70"/>
      <c r="B670" s="70"/>
      <c r="C670" s="55" t="s">
        <v>878</v>
      </c>
      <c r="D670" s="55"/>
    </row>
    <row r="671" spans="1:6">
      <c r="A671" s="70"/>
      <c r="B671" s="70"/>
      <c r="C671" s="55" t="s">
        <v>879</v>
      </c>
      <c r="D671" s="55"/>
    </row>
    <row r="672" spans="1:6">
      <c r="A672" s="70"/>
      <c r="B672" s="70"/>
      <c r="C672" s="55" t="s">
        <v>880</v>
      </c>
      <c r="D672" s="55"/>
    </row>
    <row r="673" spans="1:4">
      <c r="A673" s="70"/>
      <c r="B673" s="70"/>
      <c r="C673" s="55" t="s">
        <v>881</v>
      </c>
      <c r="D673" s="55"/>
    </row>
    <row r="674" spans="1:4">
      <c r="A674" s="70"/>
      <c r="B674" s="70"/>
      <c r="C674" s="55" t="s">
        <v>882</v>
      </c>
      <c r="D674" s="55"/>
    </row>
    <row r="675" spans="1:4">
      <c r="A675" s="70"/>
      <c r="B675" s="70"/>
      <c r="C675" s="55" t="s">
        <v>883</v>
      </c>
      <c r="D675" s="55"/>
    </row>
    <row r="676" spans="1:4">
      <c r="A676" s="70"/>
      <c r="B676" s="70"/>
      <c r="C676" s="55" t="s">
        <v>884</v>
      </c>
      <c r="D676" s="55"/>
    </row>
    <row r="677" spans="1:4">
      <c r="A677" s="70"/>
      <c r="B677" s="70"/>
      <c r="C677" s="55" t="s">
        <v>885</v>
      </c>
      <c r="D677" s="55"/>
    </row>
    <row r="678" spans="1:4">
      <c r="A678" s="70"/>
      <c r="B678" s="70"/>
      <c r="C678" s="55" t="s">
        <v>533</v>
      </c>
      <c r="D678" s="55"/>
    </row>
    <row r="679" spans="1:4">
      <c r="A679" s="71"/>
      <c r="B679" s="71"/>
      <c r="C679" s="55" t="s">
        <v>871</v>
      </c>
      <c r="D679" s="55"/>
    </row>
    <row r="680" spans="1:4">
      <c r="A680" s="91"/>
      <c r="B680" s="91" t="s">
        <v>886</v>
      </c>
      <c r="C680" s="53" t="s">
        <v>865</v>
      </c>
      <c r="D680" s="53"/>
    </row>
    <row r="681" spans="1:4">
      <c r="A681" s="93"/>
      <c r="B681" s="93"/>
      <c r="C681" s="53" t="s">
        <v>866</v>
      </c>
      <c r="D681" s="53"/>
    </row>
    <row r="682" spans="1:4">
      <c r="A682" s="93"/>
      <c r="B682" s="93"/>
      <c r="C682" s="53" t="s">
        <v>867</v>
      </c>
      <c r="D682" s="53"/>
    </row>
    <row r="683" spans="1:4">
      <c r="A683" s="93"/>
      <c r="B683" s="93"/>
      <c r="C683" s="53" t="s">
        <v>868</v>
      </c>
      <c r="D683" s="53"/>
    </row>
    <row r="684" spans="1:4">
      <c r="A684" s="93"/>
      <c r="B684" s="93"/>
      <c r="C684" s="53" t="s">
        <v>869</v>
      </c>
      <c r="D684" s="53"/>
    </row>
    <row r="685" spans="1:4">
      <c r="A685" s="93"/>
      <c r="B685" s="93"/>
      <c r="C685" s="53" t="s">
        <v>870</v>
      </c>
      <c r="D685" s="53"/>
    </row>
    <row r="686" spans="1:4">
      <c r="A686" s="93"/>
      <c r="B686" s="93"/>
      <c r="C686" s="53" t="s">
        <v>276</v>
      </c>
      <c r="D686" s="53"/>
    </row>
    <row r="687" spans="1:4">
      <c r="A687" s="93"/>
      <c r="B687" s="93"/>
      <c r="C687" s="53" t="s">
        <v>871</v>
      </c>
      <c r="D687" s="53"/>
    </row>
    <row r="688" spans="1:4">
      <c r="A688" s="69"/>
      <c r="B688" s="66" t="s">
        <v>887</v>
      </c>
      <c r="C688" s="55" t="s">
        <v>888</v>
      </c>
      <c r="D688" s="55"/>
    </row>
    <row r="689" spans="1:4">
      <c r="A689" s="70"/>
      <c r="B689" s="68"/>
      <c r="C689" s="55" t="s">
        <v>889</v>
      </c>
      <c r="D689" s="55"/>
    </row>
    <row r="690" spans="1:4">
      <c r="A690" s="91"/>
      <c r="B690" s="91" t="s">
        <v>890</v>
      </c>
      <c r="C690" s="53" t="s">
        <v>891</v>
      </c>
      <c r="D690" s="53"/>
    </row>
    <row r="691" spans="1:4">
      <c r="A691" s="93"/>
      <c r="B691" s="93"/>
      <c r="C691" s="53" t="s">
        <v>892</v>
      </c>
      <c r="D691" s="53"/>
    </row>
    <row r="692" spans="1:4">
      <c r="A692" s="69"/>
      <c r="B692" s="69" t="s">
        <v>893</v>
      </c>
      <c r="C692" s="55" t="s">
        <v>894</v>
      </c>
      <c r="D692" s="55"/>
    </row>
    <row r="693" spans="1:4">
      <c r="A693" s="70"/>
      <c r="B693" s="70"/>
      <c r="C693" s="55" t="s">
        <v>710</v>
      </c>
      <c r="D693" s="55"/>
    </row>
    <row r="694" spans="1:4">
      <c r="A694" s="70"/>
      <c r="B694" s="70"/>
      <c r="C694" s="55" t="s">
        <v>895</v>
      </c>
      <c r="D694" s="55"/>
    </row>
    <row r="695" spans="1:4">
      <c r="A695" s="70"/>
      <c r="B695" s="70"/>
      <c r="C695" s="55" t="s">
        <v>896</v>
      </c>
      <c r="D695" s="55"/>
    </row>
    <row r="696" spans="1:4">
      <c r="A696" s="70"/>
      <c r="B696" s="70"/>
      <c r="C696" s="55" t="s">
        <v>897</v>
      </c>
      <c r="D696" s="55"/>
    </row>
    <row r="697" spans="1:4">
      <c r="A697" s="70"/>
      <c r="B697" s="70"/>
      <c r="C697" s="55" t="s">
        <v>110</v>
      </c>
      <c r="D697" s="55"/>
    </row>
    <row r="698" spans="1:4">
      <c r="A698" s="70"/>
      <c r="B698" s="70"/>
      <c r="C698" s="55" t="s">
        <v>898</v>
      </c>
      <c r="D698" s="55"/>
    </row>
    <row r="699" spans="1:4">
      <c r="A699" s="70"/>
      <c r="B699" s="70"/>
      <c r="C699" s="55" t="s">
        <v>899</v>
      </c>
      <c r="D699" s="55"/>
    </row>
    <row r="700" spans="1:4">
      <c r="A700" s="70"/>
      <c r="B700" s="70"/>
      <c r="C700" s="55" t="s">
        <v>276</v>
      </c>
      <c r="D700" s="55"/>
    </row>
    <row r="701" spans="1:4">
      <c r="A701" s="91"/>
      <c r="B701" s="91" t="s">
        <v>900</v>
      </c>
      <c r="C701" s="53" t="s">
        <v>399</v>
      </c>
      <c r="D701" s="53"/>
    </row>
    <row r="702" spans="1:4">
      <c r="A702" s="93"/>
      <c r="B702" s="93"/>
      <c r="C702" s="53" t="s">
        <v>400</v>
      </c>
      <c r="D702" s="53"/>
    </row>
    <row r="703" spans="1:4">
      <c r="A703" s="93"/>
      <c r="B703" s="93"/>
      <c r="C703" s="53" t="s">
        <v>401</v>
      </c>
      <c r="D703" s="53"/>
    </row>
    <row r="704" spans="1:4">
      <c r="A704" s="93"/>
      <c r="B704" s="93"/>
      <c r="C704" s="53" t="s">
        <v>402</v>
      </c>
      <c r="D704" s="53"/>
    </row>
    <row r="705" spans="1:5">
      <c r="A705" s="93"/>
      <c r="B705" s="93"/>
      <c r="C705" s="53" t="s">
        <v>403</v>
      </c>
      <c r="D705" s="53"/>
    </row>
    <row r="706" spans="1:5">
      <c r="A706" s="93"/>
      <c r="B706" s="93"/>
      <c r="C706" s="53" t="s">
        <v>404</v>
      </c>
      <c r="D706" s="53"/>
    </row>
    <row r="707" spans="1:5">
      <c r="A707" s="93"/>
      <c r="B707" s="93"/>
      <c r="C707" s="53" t="s">
        <v>406</v>
      </c>
      <c r="D707" s="53"/>
    </row>
    <row r="708" spans="1:5">
      <c r="A708" s="93"/>
      <c r="B708" s="93"/>
      <c r="C708" s="53" t="s">
        <v>407</v>
      </c>
      <c r="D708" s="53"/>
    </row>
    <row r="709" spans="1:5">
      <c r="A709" s="93"/>
      <c r="B709" s="93"/>
      <c r="C709" s="53" t="s">
        <v>408</v>
      </c>
      <c r="D709" s="53"/>
    </row>
    <row r="710" spans="1:5">
      <c r="A710" s="93"/>
      <c r="B710" s="93"/>
      <c r="C710" s="53" t="s">
        <v>409</v>
      </c>
      <c r="D710" s="53"/>
    </row>
    <row r="711" spans="1:5">
      <c r="A711" s="93"/>
      <c r="B711" s="93"/>
      <c r="C711" s="53" t="s">
        <v>410</v>
      </c>
      <c r="D711" s="53"/>
    </row>
    <row r="712" spans="1:5">
      <c r="A712" s="93"/>
      <c r="B712" s="93"/>
      <c r="C712" s="53" t="s">
        <v>411</v>
      </c>
      <c r="D712" s="53"/>
    </row>
    <row r="713" spans="1:5">
      <c r="A713" s="93"/>
      <c r="B713" s="93"/>
      <c r="C713" s="53" t="s">
        <v>412</v>
      </c>
      <c r="D713" s="53"/>
    </row>
    <row r="714" spans="1:5">
      <c r="A714" s="93"/>
      <c r="B714" s="93"/>
      <c r="C714" s="53" t="s">
        <v>413</v>
      </c>
      <c r="D714" s="53"/>
    </row>
    <row r="715" spans="1:5">
      <c r="A715" s="93"/>
      <c r="B715" s="93"/>
      <c r="C715" s="53" t="s">
        <v>414</v>
      </c>
      <c r="D715" s="53"/>
    </row>
    <row r="716" spans="1:5">
      <c r="A716" s="93"/>
      <c r="B716" s="93"/>
      <c r="C716" s="53" t="s">
        <v>415</v>
      </c>
      <c r="D716" s="53" t="s">
        <v>416</v>
      </c>
      <c r="E716" t="s">
        <v>177</v>
      </c>
    </row>
    <row r="717" spans="1:5">
      <c r="A717" s="93"/>
      <c r="B717" s="93"/>
      <c r="C717" s="53" t="s">
        <v>417</v>
      </c>
      <c r="D717" s="53"/>
    </row>
    <row r="718" spans="1:5">
      <c r="A718" s="93"/>
      <c r="B718" s="93"/>
      <c r="C718" s="53" t="s">
        <v>418</v>
      </c>
      <c r="D718" s="53"/>
    </row>
    <row r="719" spans="1:5">
      <c r="A719" s="93"/>
      <c r="B719" s="93"/>
      <c r="C719" s="53" t="s">
        <v>419</v>
      </c>
      <c r="D719" s="53"/>
    </row>
    <row r="720" spans="1:5">
      <c r="A720" s="93"/>
      <c r="B720" s="93"/>
      <c r="C720" s="53" t="s">
        <v>420</v>
      </c>
      <c r="D720" s="53"/>
    </row>
    <row r="721" spans="1:4">
      <c r="A721" s="93"/>
      <c r="B721" s="93"/>
      <c r="C721" s="53" t="s">
        <v>421</v>
      </c>
      <c r="D721" s="53"/>
    </row>
    <row r="722" spans="1:4">
      <c r="A722" s="93"/>
      <c r="B722" s="93"/>
      <c r="C722" s="53" t="s">
        <v>422</v>
      </c>
      <c r="D722" s="53"/>
    </row>
    <row r="723" spans="1:4">
      <c r="A723" s="93"/>
      <c r="B723" s="93"/>
      <c r="C723" s="53" t="s">
        <v>423</v>
      </c>
      <c r="D723" s="53"/>
    </row>
    <row r="724" spans="1:4">
      <c r="A724" s="93"/>
      <c r="B724" s="93"/>
      <c r="C724" s="53" t="s">
        <v>424</v>
      </c>
      <c r="D724" s="53"/>
    </row>
    <row r="725" spans="1:4">
      <c r="A725" s="93"/>
      <c r="B725" s="93"/>
      <c r="C725" s="53" t="s">
        <v>425</v>
      </c>
      <c r="D725" s="53"/>
    </row>
    <row r="726" spans="1:4">
      <c r="A726" s="93"/>
      <c r="B726" s="93"/>
      <c r="C726" s="53" t="s">
        <v>426</v>
      </c>
      <c r="D726" s="53"/>
    </row>
    <row r="727" spans="1:4">
      <c r="A727" s="93"/>
      <c r="B727" s="93"/>
      <c r="C727" s="53" t="s">
        <v>427</v>
      </c>
      <c r="D727" s="53"/>
    </row>
    <row r="728" spans="1:4">
      <c r="A728" s="93"/>
      <c r="B728" s="93"/>
      <c r="C728" s="53" t="s">
        <v>428</v>
      </c>
      <c r="D728" s="53"/>
    </row>
    <row r="729" spans="1:4">
      <c r="A729" s="93"/>
      <c r="B729" s="93"/>
      <c r="C729" s="53" t="s">
        <v>429</v>
      </c>
      <c r="D729" s="53"/>
    </row>
    <row r="730" spans="1:4">
      <c r="A730" s="93"/>
      <c r="B730" s="93"/>
      <c r="C730" s="53" t="s">
        <v>430</v>
      </c>
      <c r="D730" s="53"/>
    </row>
    <row r="731" spans="1:4">
      <c r="A731" s="93"/>
      <c r="B731" s="93"/>
      <c r="C731" s="53" t="s">
        <v>431</v>
      </c>
      <c r="D731" s="53"/>
    </row>
    <row r="732" spans="1:4">
      <c r="A732" s="93"/>
      <c r="B732" s="93"/>
      <c r="C732" s="53" t="s">
        <v>432</v>
      </c>
      <c r="D732" s="53"/>
    </row>
    <row r="733" spans="1:4">
      <c r="A733" s="93"/>
      <c r="B733" s="93"/>
      <c r="C733" s="53" t="s">
        <v>433</v>
      </c>
      <c r="D733" s="53"/>
    </row>
    <row r="734" spans="1:4">
      <c r="A734" s="93"/>
      <c r="B734" s="93"/>
      <c r="C734" s="53" t="s">
        <v>434</v>
      </c>
      <c r="D734" s="53"/>
    </row>
    <row r="735" spans="1:4">
      <c r="A735" s="93"/>
      <c r="B735" s="93"/>
      <c r="C735" s="53" t="s">
        <v>435</v>
      </c>
      <c r="D735" s="53"/>
    </row>
    <row r="736" spans="1:4">
      <c r="A736" s="93"/>
      <c r="B736" s="93"/>
      <c r="C736" s="53" t="s">
        <v>436</v>
      </c>
      <c r="D736" s="53"/>
    </row>
    <row r="737" spans="1:4">
      <c r="A737" s="93"/>
      <c r="B737" s="93"/>
      <c r="C737" s="53" t="s">
        <v>437</v>
      </c>
      <c r="D737" s="53"/>
    </row>
    <row r="738" spans="1:4">
      <c r="A738" s="93"/>
      <c r="B738" s="93"/>
      <c r="C738" s="53" t="s">
        <v>438</v>
      </c>
      <c r="D738" s="53"/>
    </row>
    <row r="739" spans="1:4">
      <c r="A739" s="93"/>
      <c r="B739" s="93"/>
      <c r="C739" s="53" t="s">
        <v>439</v>
      </c>
      <c r="D739" s="53"/>
    </row>
    <row r="740" spans="1:4">
      <c r="A740" s="93"/>
      <c r="B740" s="93"/>
      <c r="C740" s="53" t="s">
        <v>440</v>
      </c>
      <c r="D740" s="53"/>
    </row>
    <row r="741" spans="1:4">
      <c r="A741" s="93"/>
      <c r="B741" s="93"/>
      <c r="C741" s="53" t="s">
        <v>441</v>
      </c>
      <c r="D741" s="53"/>
    </row>
    <row r="742" spans="1:4">
      <c r="A742" s="93"/>
      <c r="B742" s="93"/>
      <c r="C742" s="53" t="s">
        <v>442</v>
      </c>
      <c r="D742" s="53"/>
    </row>
    <row r="743" spans="1:4">
      <c r="A743" s="93"/>
      <c r="B743" s="93"/>
      <c r="C743" s="53" t="s">
        <v>443</v>
      </c>
      <c r="D743" s="53"/>
    </row>
    <row r="744" spans="1:4">
      <c r="A744" s="93"/>
      <c r="B744" s="93"/>
      <c r="C744" s="53" t="s">
        <v>444</v>
      </c>
      <c r="D744" s="53"/>
    </row>
    <row r="745" spans="1:4">
      <c r="A745" s="93"/>
      <c r="B745" s="93"/>
      <c r="C745" s="53" t="s">
        <v>445</v>
      </c>
      <c r="D745" s="53"/>
    </row>
    <row r="746" spans="1:4">
      <c r="A746" s="93"/>
      <c r="B746" s="93"/>
      <c r="C746" s="53" t="s">
        <v>446</v>
      </c>
      <c r="D746" s="53"/>
    </row>
    <row r="747" spans="1:4">
      <c r="A747" s="93"/>
      <c r="B747" s="93"/>
      <c r="C747" s="53" t="s">
        <v>447</v>
      </c>
      <c r="D747" s="53"/>
    </row>
    <row r="748" spans="1:4">
      <c r="A748" s="93"/>
      <c r="B748" s="93"/>
      <c r="C748" s="53" t="s">
        <v>448</v>
      </c>
      <c r="D748" s="53"/>
    </row>
    <row r="749" spans="1:4">
      <c r="A749" s="93"/>
      <c r="B749" s="93"/>
      <c r="C749" s="53" t="s">
        <v>449</v>
      </c>
      <c r="D749" s="53"/>
    </row>
    <row r="750" spans="1:4">
      <c r="A750" s="93"/>
      <c r="B750" s="93"/>
      <c r="C750" s="53" t="s">
        <v>30</v>
      </c>
      <c r="D750" s="53"/>
    </row>
    <row r="751" spans="1:4">
      <c r="A751" s="93"/>
      <c r="B751" s="93"/>
      <c r="C751" s="53" t="s">
        <v>170</v>
      </c>
      <c r="D751" s="53"/>
    </row>
    <row r="752" spans="1:4">
      <c r="A752" s="93"/>
      <c r="B752" s="93"/>
      <c r="C752" s="53" t="s">
        <v>171</v>
      </c>
      <c r="D752" s="53"/>
    </row>
    <row r="753" spans="1:4">
      <c r="A753" s="93"/>
      <c r="B753" s="93"/>
      <c r="C753" s="53" t="s">
        <v>172</v>
      </c>
      <c r="D753" s="53"/>
    </row>
    <row r="754" spans="1:4">
      <c r="A754" s="93"/>
      <c r="B754" s="93"/>
      <c r="C754" s="53" t="s">
        <v>173</v>
      </c>
      <c r="D754" s="53"/>
    </row>
    <row r="755" spans="1:4">
      <c r="A755" s="93"/>
      <c r="B755" s="93"/>
      <c r="C755" s="53" t="s">
        <v>174</v>
      </c>
      <c r="D755" s="53"/>
    </row>
    <row r="756" spans="1:4">
      <c r="A756" s="93"/>
      <c r="B756" s="93"/>
      <c r="C756" s="53" t="s">
        <v>175</v>
      </c>
      <c r="D756" s="53"/>
    </row>
    <row r="757" spans="1:4">
      <c r="A757" s="93"/>
      <c r="B757" s="93"/>
      <c r="C757" s="53" t="s">
        <v>176</v>
      </c>
      <c r="D757" s="53"/>
    </row>
    <row r="758" spans="1:4">
      <c r="A758" s="93"/>
      <c r="B758" s="93"/>
      <c r="C758" s="53" t="s">
        <v>178</v>
      </c>
      <c r="D758" s="53"/>
    </row>
    <row r="759" spans="1:4">
      <c r="A759" s="93"/>
      <c r="B759" s="93"/>
      <c r="C759" s="53" t="s">
        <v>179</v>
      </c>
      <c r="D759" s="53"/>
    </row>
    <row r="760" spans="1:4">
      <c r="A760" s="93"/>
      <c r="B760" s="93"/>
      <c r="C760" s="53" t="s">
        <v>180</v>
      </c>
      <c r="D760" s="53"/>
    </row>
    <row r="761" spans="1:4">
      <c r="A761" s="93"/>
      <c r="B761" s="93"/>
      <c r="C761" s="53" t="s">
        <v>181</v>
      </c>
      <c r="D761" s="53"/>
    </row>
    <row r="762" spans="1:4">
      <c r="A762" s="93"/>
      <c r="B762" s="93"/>
      <c r="C762" s="53" t="s">
        <v>182</v>
      </c>
      <c r="D762" s="53"/>
    </row>
    <row r="763" spans="1:4">
      <c r="A763" s="93"/>
      <c r="B763" s="93"/>
      <c r="C763" s="53" t="s">
        <v>183</v>
      </c>
      <c r="D763" s="53"/>
    </row>
    <row r="764" spans="1:4">
      <c r="A764" s="93"/>
      <c r="B764" s="93"/>
      <c r="C764" s="53" t="s">
        <v>184</v>
      </c>
      <c r="D764" s="53"/>
    </row>
    <row r="765" spans="1:4">
      <c r="A765" s="93"/>
      <c r="B765" s="93"/>
      <c r="C765" s="53" t="s">
        <v>185</v>
      </c>
      <c r="D765" s="53"/>
    </row>
    <row r="766" spans="1:4">
      <c r="A766" s="93"/>
      <c r="B766" s="93"/>
      <c r="C766" s="53" t="s">
        <v>186</v>
      </c>
      <c r="D766" s="53"/>
    </row>
    <row r="767" spans="1:4">
      <c r="A767" s="93"/>
      <c r="B767" s="93"/>
      <c r="C767" s="53" t="s">
        <v>187</v>
      </c>
      <c r="D767" s="53"/>
    </row>
    <row r="768" spans="1:4">
      <c r="A768" s="93"/>
      <c r="B768" s="93"/>
      <c r="C768" s="53" t="s">
        <v>188</v>
      </c>
      <c r="D768" s="53"/>
    </row>
    <row r="769" spans="1:5">
      <c r="A769" s="93"/>
      <c r="B769" s="93"/>
      <c r="C769" s="53" t="s">
        <v>189</v>
      </c>
      <c r="D769" s="53"/>
    </row>
    <row r="770" spans="1:5">
      <c r="A770" s="93"/>
      <c r="B770" s="93"/>
      <c r="C770" s="53" t="s">
        <v>190</v>
      </c>
      <c r="D770" s="53"/>
    </row>
    <row r="771" spans="1:5">
      <c r="A771" s="93"/>
      <c r="B771" s="93"/>
      <c r="C771" s="53" t="s">
        <v>191</v>
      </c>
      <c r="D771" s="53"/>
    </row>
    <row r="772" spans="1:5">
      <c r="A772" s="93"/>
      <c r="B772" s="93"/>
      <c r="C772" s="53" t="s">
        <v>192</v>
      </c>
      <c r="D772" s="53"/>
    </row>
    <row r="773" spans="1:5">
      <c r="A773" s="93"/>
      <c r="B773" s="93"/>
      <c r="C773" s="53" t="s">
        <v>193</v>
      </c>
      <c r="D773" s="53"/>
    </row>
    <row r="774" spans="1:5">
      <c r="A774" s="93"/>
      <c r="B774" s="93"/>
      <c r="C774" s="53" t="s">
        <v>194</v>
      </c>
      <c r="D774" s="53"/>
    </row>
    <row r="775" spans="1:5">
      <c r="A775" s="93"/>
      <c r="B775" s="93"/>
      <c r="C775" s="53" t="s">
        <v>195</v>
      </c>
      <c r="D775" s="53"/>
    </row>
    <row r="776" spans="1:5">
      <c r="A776" s="93"/>
      <c r="B776" s="93"/>
      <c r="C776" s="53" t="s">
        <v>196</v>
      </c>
      <c r="D776" s="53"/>
    </row>
    <row r="777" spans="1:5">
      <c r="A777" s="93"/>
      <c r="B777" s="93"/>
      <c r="C777" s="53" t="s">
        <v>197</v>
      </c>
      <c r="D777" s="53"/>
    </row>
    <row r="778" spans="1:5">
      <c r="A778" s="93"/>
      <c r="B778" s="93"/>
      <c r="C778" s="53" t="s">
        <v>198</v>
      </c>
      <c r="D778" s="53"/>
    </row>
    <row r="779" spans="1:5">
      <c r="A779" s="93"/>
      <c r="B779" s="93"/>
      <c r="C779" s="53" t="s">
        <v>199</v>
      </c>
      <c r="D779" s="53"/>
    </row>
    <row r="780" spans="1:5">
      <c r="A780" s="93"/>
      <c r="B780" s="93"/>
      <c r="C780" s="53" t="s">
        <v>200</v>
      </c>
      <c r="D780" s="53"/>
    </row>
    <row r="781" spans="1:5">
      <c r="A781" s="93"/>
      <c r="B781" s="93"/>
      <c r="C781" s="53" t="s">
        <v>201</v>
      </c>
      <c r="D781" s="53"/>
    </row>
    <row r="782" spans="1:5">
      <c r="A782" s="93"/>
      <c r="B782" s="93"/>
      <c r="C782" s="53" t="s">
        <v>202</v>
      </c>
      <c r="D782" s="53"/>
      <c r="E782" t="s">
        <v>177</v>
      </c>
    </row>
    <row r="783" spans="1:5">
      <c r="A783" s="93"/>
      <c r="B783" s="93"/>
      <c r="C783" s="53" t="s">
        <v>203</v>
      </c>
      <c r="D783" s="53"/>
      <c r="E783" t="s">
        <v>177</v>
      </c>
    </row>
    <row r="784" spans="1:5">
      <c r="A784" s="93"/>
      <c r="B784" s="93"/>
      <c r="C784" s="53" t="s">
        <v>206</v>
      </c>
      <c r="D784" s="53"/>
      <c r="E784" t="s">
        <v>177</v>
      </c>
    </row>
    <row r="785" spans="1:5">
      <c r="A785" s="93"/>
      <c r="B785" s="93"/>
      <c r="C785" s="53" t="s">
        <v>207</v>
      </c>
      <c r="D785" s="53"/>
    </row>
    <row r="786" spans="1:5">
      <c r="A786" s="93"/>
      <c r="B786" s="93"/>
      <c r="C786" s="53" t="s">
        <v>208</v>
      </c>
      <c r="D786" s="53"/>
    </row>
    <row r="787" spans="1:5">
      <c r="A787" s="93"/>
      <c r="B787" s="93"/>
      <c r="C787" s="53" t="s">
        <v>209</v>
      </c>
      <c r="D787" s="53"/>
    </row>
    <row r="788" spans="1:5">
      <c r="A788" s="93"/>
      <c r="B788" s="93"/>
      <c r="C788" s="53" t="s">
        <v>210</v>
      </c>
      <c r="D788" s="53"/>
    </row>
    <row r="789" spans="1:5">
      <c r="A789" s="93"/>
      <c r="B789" s="93"/>
      <c r="C789" s="53" t="s">
        <v>211</v>
      </c>
      <c r="D789" s="53"/>
    </row>
    <row r="790" spans="1:5">
      <c r="A790" s="93"/>
      <c r="B790" s="93"/>
      <c r="C790" s="53" t="s">
        <v>212</v>
      </c>
      <c r="D790" s="53"/>
      <c r="E790" t="s">
        <v>177</v>
      </c>
    </row>
    <row r="791" spans="1:5">
      <c r="A791" s="93"/>
      <c r="B791" s="93"/>
      <c r="C791" s="53" t="s">
        <v>213</v>
      </c>
      <c r="D791" s="53"/>
    </row>
    <row r="792" spans="1:5">
      <c r="A792" s="93"/>
      <c r="B792" s="93"/>
      <c r="C792" s="53" t="s">
        <v>214</v>
      </c>
      <c r="D792" s="53"/>
    </row>
    <row r="793" spans="1:5">
      <c r="A793" s="93"/>
      <c r="B793" s="93"/>
      <c r="C793" s="53" t="s">
        <v>215</v>
      </c>
      <c r="D793" s="53"/>
    </row>
    <row r="794" spans="1:5">
      <c r="A794" s="93"/>
      <c r="B794" s="93"/>
      <c r="C794" s="53" t="s">
        <v>901</v>
      </c>
      <c r="D794" s="53"/>
    </row>
    <row r="795" spans="1:5">
      <c r="A795" s="93"/>
      <c r="B795" s="93"/>
      <c r="C795" s="53" t="s">
        <v>216</v>
      </c>
      <c r="D795" s="53"/>
    </row>
    <row r="796" spans="1:5">
      <c r="A796" s="93"/>
      <c r="B796" s="93"/>
      <c r="C796" s="53" t="s">
        <v>217</v>
      </c>
      <c r="D796" s="53"/>
    </row>
    <row r="797" spans="1:5">
      <c r="A797" s="93"/>
      <c r="B797" s="93"/>
      <c r="C797" s="53" t="s">
        <v>218</v>
      </c>
      <c r="D797" s="53"/>
    </row>
    <row r="798" spans="1:5">
      <c r="A798" s="93"/>
      <c r="B798" s="93"/>
      <c r="C798" s="53" t="s">
        <v>219</v>
      </c>
      <c r="D798" s="53"/>
    </row>
    <row r="799" spans="1:5">
      <c r="A799" s="93"/>
      <c r="B799" s="93"/>
      <c r="C799" s="53" t="s">
        <v>220</v>
      </c>
      <c r="D799" s="53"/>
    </row>
    <row r="800" spans="1:5">
      <c r="A800" s="93"/>
      <c r="B800" s="93"/>
      <c r="C800" s="53" t="s">
        <v>221</v>
      </c>
      <c r="D800" s="53"/>
    </row>
    <row r="801" spans="1:5">
      <c r="A801" s="93"/>
      <c r="B801" s="93"/>
      <c r="C801" s="53" t="s">
        <v>222</v>
      </c>
      <c r="D801" s="53"/>
    </row>
    <row r="802" spans="1:5">
      <c r="A802" s="93"/>
      <c r="B802" s="93"/>
      <c r="C802" s="53" t="s">
        <v>223</v>
      </c>
      <c r="D802" s="53"/>
    </row>
    <row r="803" spans="1:5">
      <c r="A803" s="93"/>
      <c r="B803" s="93"/>
      <c r="C803" s="53" t="s">
        <v>224</v>
      </c>
      <c r="D803" s="53"/>
    </row>
    <row r="804" spans="1:5">
      <c r="A804" s="93"/>
      <c r="B804" s="93"/>
      <c r="C804" s="53" t="s">
        <v>225</v>
      </c>
      <c r="D804" s="53"/>
    </row>
    <row r="805" spans="1:5">
      <c r="A805" s="93"/>
      <c r="B805" s="93"/>
      <c r="C805" s="53" t="s">
        <v>226</v>
      </c>
      <c r="D805" s="53"/>
    </row>
    <row r="806" spans="1:5">
      <c r="A806" s="93"/>
      <c r="B806" s="93"/>
      <c r="C806" s="53" t="s">
        <v>227</v>
      </c>
      <c r="D806" s="53"/>
    </row>
    <row r="807" spans="1:5">
      <c r="A807" s="93"/>
      <c r="B807" s="93"/>
      <c r="C807" s="53" t="s">
        <v>228</v>
      </c>
      <c r="D807" s="53"/>
    </row>
    <row r="808" spans="1:5">
      <c r="A808" s="93"/>
      <c r="B808" s="93"/>
      <c r="C808" s="53" t="s">
        <v>230</v>
      </c>
      <c r="D808" s="53"/>
    </row>
    <row r="809" spans="1:5">
      <c r="A809" s="93"/>
      <c r="B809" s="93"/>
      <c r="C809" s="53" t="s">
        <v>229</v>
      </c>
      <c r="D809" s="53"/>
      <c r="E809" t="s">
        <v>177</v>
      </c>
    </row>
    <row r="810" spans="1:5">
      <c r="A810" s="93"/>
      <c r="B810" s="93"/>
      <c r="C810" s="53" t="s">
        <v>231</v>
      </c>
      <c r="D810" s="53"/>
    </row>
    <row r="811" spans="1:5">
      <c r="A811" s="93"/>
      <c r="B811" s="93"/>
      <c r="C811" s="53" t="s">
        <v>232</v>
      </c>
      <c r="D811" s="53"/>
    </row>
    <row r="812" spans="1:5">
      <c r="A812" s="93"/>
      <c r="B812" s="93"/>
      <c r="C812" s="53" t="s">
        <v>233</v>
      </c>
      <c r="D812" s="53"/>
    </row>
    <row r="813" spans="1:5">
      <c r="A813" s="93"/>
      <c r="B813" s="93"/>
      <c r="C813" s="53" t="s">
        <v>234</v>
      </c>
      <c r="D813" s="53"/>
    </row>
    <row r="814" spans="1:5">
      <c r="A814" s="93"/>
      <c r="B814" s="93"/>
      <c r="C814" s="53" t="s">
        <v>235</v>
      </c>
      <c r="D814" s="53"/>
    </row>
    <row r="815" spans="1:5">
      <c r="A815" s="93"/>
      <c r="B815" s="93"/>
      <c r="C815" s="53" t="s">
        <v>236</v>
      </c>
      <c r="D815" s="53"/>
    </row>
    <row r="816" spans="1:5">
      <c r="A816" s="93"/>
      <c r="B816" s="93"/>
      <c r="C816" s="53" t="s">
        <v>237</v>
      </c>
      <c r="D816" s="53"/>
    </row>
    <row r="817" spans="1:4">
      <c r="A817" s="93"/>
      <c r="B817" s="93"/>
      <c r="C817" s="53" t="s">
        <v>238</v>
      </c>
      <c r="D817" s="53"/>
    </row>
    <row r="818" spans="1:4">
      <c r="A818" s="93"/>
      <c r="B818" s="93"/>
      <c r="C818" s="53" t="s">
        <v>239</v>
      </c>
      <c r="D818" s="53"/>
    </row>
    <row r="819" spans="1:4">
      <c r="A819" s="93"/>
      <c r="B819" s="93"/>
      <c r="C819" s="53" t="s">
        <v>240</v>
      </c>
      <c r="D819" s="53"/>
    </row>
    <row r="820" spans="1:4">
      <c r="A820" s="93"/>
      <c r="B820" s="93"/>
      <c r="C820" s="53" t="s">
        <v>241</v>
      </c>
      <c r="D820" s="53"/>
    </row>
    <row r="821" spans="1:4">
      <c r="A821" s="93"/>
      <c r="B821" s="93"/>
      <c r="C821" s="53" t="s">
        <v>242</v>
      </c>
      <c r="D821" s="53"/>
    </row>
    <row r="822" spans="1:4">
      <c r="A822" s="93"/>
      <c r="B822" s="93"/>
      <c r="C822" s="53" t="s">
        <v>243</v>
      </c>
      <c r="D822" s="53"/>
    </row>
    <row r="823" spans="1:4">
      <c r="A823" s="93"/>
      <c r="B823" s="93"/>
      <c r="C823" s="53" t="s">
        <v>244</v>
      </c>
      <c r="D823" s="53"/>
    </row>
    <row r="824" spans="1:4">
      <c r="A824" s="93"/>
      <c r="B824" s="93"/>
      <c r="C824" s="53" t="s">
        <v>245</v>
      </c>
      <c r="D824" s="53"/>
    </row>
    <row r="825" spans="1:4">
      <c r="A825" s="93"/>
      <c r="B825" s="93"/>
      <c r="C825" s="53" t="s">
        <v>246</v>
      </c>
      <c r="D825" s="53"/>
    </row>
    <row r="826" spans="1:4">
      <c r="A826" s="93"/>
      <c r="B826" s="93"/>
      <c r="C826" s="53" t="s">
        <v>247</v>
      </c>
      <c r="D826" s="53"/>
    </row>
    <row r="827" spans="1:4">
      <c r="A827" s="93"/>
      <c r="B827" s="93"/>
      <c r="C827" s="53" t="s">
        <v>248</v>
      </c>
      <c r="D827" s="53"/>
    </row>
    <row r="828" spans="1:4">
      <c r="A828" s="93"/>
      <c r="B828" s="93"/>
      <c r="C828" s="53" t="s">
        <v>249</v>
      </c>
      <c r="D828" s="53"/>
    </row>
    <row r="829" spans="1:4">
      <c r="A829" s="93"/>
      <c r="B829" s="93"/>
      <c r="C829" s="53" t="s">
        <v>250</v>
      </c>
      <c r="D829" s="53"/>
    </row>
    <row r="830" spans="1:4">
      <c r="A830" s="93"/>
      <c r="B830" s="93"/>
      <c r="C830" s="53" t="s">
        <v>251</v>
      </c>
      <c r="D830" s="53"/>
    </row>
    <row r="831" spans="1:4">
      <c r="A831" s="93"/>
      <c r="B831" s="93"/>
      <c r="C831" s="53" t="s">
        <v>902</v>
      </c>
      <c r="D831" s="125" t="s">
        <v>903</v>
      </c>
    </row>
    <row r="832" spans="1:4">
      <c r="A832" s="93"/>
      <c r="B832" s="93"/>
      <c r="C832" s="53" t="s">
        <v>904</v>
      </c>
      <c r="D832" s="125" t="s">
        <v>263</v>
      </c>
    </row>
    <row r="833" spans="1:4">
      <c r="A833" s="93"/>
      <c r="B833" s="93"/>
      <c r="C833" s="53" t="s">
        <v>905</v>
      </c>
      <c r="D833" s="125" t="s">
        <v>263</v>
      </c>
    </row>
    <row r="834" spans="1:4" ht="15">
      <c r="A834" s="93"/>
      <c r="B834" s="93"/>
      <c r="C834" s="53" t="s">
        <v>906</v>
      </c>
      <c r="D834" s="123"/>
    </row>
    <row r="835" spans="1:4">
      <c r="A835" s="93"/>
      <c r="B835" s="93"/>
      <c r="C835" s="53" t="s">
        <v>259</v>
      </c>
      <c r="D835" s="53"/>
    </row>
    <row r="836" spans="1:4">
      <c r="A836" s="93"/>
      <c r="B836" s="93"/>
      <c r="C836" s="53" t="s">
        <v>254</v>
      </c>
      <c r="D836" s="53"/>
    </row>
    <row r="837" spans="1:4">
      <c r="A837" s="93"/>
      <c r="B837" s="93"/>
      <c r="C837" s="53" t="s">
        <v>255</v>
      </c>
      <c r="D837" s="53"/>
    </row>
    <row r="838" spans="1:4">
      <c r="A838" s="93"/>
      <c r="B838" s="93"/>
      <c r="C838" s="53" t="s">
        <v>252</v>
      </c>
      <c r="D838" s="53"/>
    </row>
    <row r="839" spans="1:4">
      <c r="A839" s="93"/>
      <c r="B839" s="93"/>
      <c r="C839" s="53" t="s">
        <v>256</v>
      </c>
      <c r="D839" s="53"/>
    </row>
    <row r="840" spans="1:4">
      <c r="A840" s="93"/>
      <c r="B840" s="93"/>
      <c r="C840" s="53" t="s">
        <v>253</v>
      </c>
      <c r="D840" s="53"/>
    </row>
    <row r="841" spans="1:4">
      <c r="A841" s="93"/>
      <c r="B841" s="93"/>
      <c r="C841" s="53" t="s">
        <v>257</v>
      </c>
      <c r="D841" s="53"/>
    </row>
    <row r="842" spans="1:4">
      <c r="A842" s="93"/>
      <c r="B842" s="93"/>
      <c r="C842" s="53" t="s">
        <v>907</v>
      </c>
      <c r="D842" s="53"/>
    </row>
    <row r="843" spans="1:4">
      <c r="A843" s="93"/>
      <c r="B843" s="93"/>
      <c r="C843" s="53" t="s">
        <v>908</v>
      </c>
      <c r="D843" s="53"/>
    </row>
    <row r="844" spans="1:4">
      <c r="A844" s="93"/>
      <c r="B844" s="93"/>
      <c r="C844" s="53" t="s">
        <v>909</v>
      </c>
      <c r="D844" s="53"/>
    </row>
    <row r="845" spans="1:4">
      <c r="A845" s="93"/>
      <c r="B845" s="93"/>
      <c r="C845" s="53" t="s">
        <v>910</v>
      </c>
      <c r="D845" s="53"/>
    </row>
    <row r="846" spans="1:4">
      <c r="A846" s="93"/>
      <c r="B846" s="93"/>
      <c r="C846" s="53" t="s">
        <v>911</v>
      </c>
      <c r="D846" s="53"/>
    </row>
    <row r="847" spans="1:4">
      <c r="A847" s="93"/>
      <c r="B847" s="93"/>
      <c r="C847" s="53" t="s">
        <v>912</v>
      </c>
      <c r="D847" s="53"/>
    </row>
    <row r="848" spans="1:4">
      <c r="A848" s="93"/>
      <c r="B848" s="93"/>
      <c r="C848" s="53" t="s">
        <v>913</v>
      </c>
      <c r="D848" s="53"/>
    </row>
    <row r="849" spans="1:4">
      <c r="A849" s="93"/>
      <c r="B849" s="93"/>
      <c r="C849" s="53" t="s">
        <v>914</v>
      </c>
      <c r="D849" s="53"/>
    </row>
    <row r="850" spans="1:4">
      <c r="A850" s="93"/>
      <c r="B850" s="93"/>
      <c r="C850" s="53" t="s">
        <v>276</v>
      </c>
      <c r="D850" s="53"/>
    </row>
    <row r="851" spans="1:4">
      <c r="A851" s="66" t="s">
        <v>915</v>
      </c>
      <c r="B851" s="66"/>
      <c r="C851" s="55" t="s">
        <v>302</v>
      </c>
      <c r="D851" s="55"/>
    </row>
    <row r="852" spans="1:4">
      <c r="A852" s="67"/>
      <c r="B852" s="67"/>
      <c r="C852" s="55" t="s">
        <v>100</v>
      </c>
      <c r="D852" s="55"/>
    </row>
    <row r="853" spans="1:4">
      <c r="A853" s="93" t="s">
        <v>916</v>
      </c>
      <c r="B853" s="93" t="s">
        <v>5</v>
      </c>
      <c r="C853" s="53" t="s">
        <v>917</v>
      </c>
      <c r="D853" s="53"/>
    </row>
    <row r="854" spans="1:4">
      <c r="A854" s="93"/>
      <c r="B854" s="93"/>
      <c r="C854" s="53" t="s">
        <v>918</v>
      </c>
      <c r="D854" s="53"/>
    </row>
    <row r="855" spans="1:4">
      <c r="A855" s="93"/>
      <c r="B855" s="93"/>
      <c r="C855" s="53" t="s">
        <v>919</v>
      </c>
      <c r="D855" s="53"/>
    </row>
    <row r="856" spans="1:4">
      <c r="A856" s="93"/>
      <c r="B856" s="93"/>
      <c r="C856" s="53" t="s">
        <v>920</v>
      </c>
      <c r="D856" s="53"/>
    </row>
    <row r="857" spans="1:4">
      <c r="A857" s="93"/>
      <c r="B857" s="93"/>
      <c r="C857" s="53" t="s">
        <v>921</v>
      </c>
      <c r="D857" s="53"/>
    </row>
    <row r="858" spans="1:4">
      <c r="A858" s="93"/>
      <c r="B858" s="93"/>
      <c r="C858" s="53" t="s">
        <v>922</v>
      </c>
      <c r="D858" s="53"/>
    </row>
    <row r="859" spans="1:4">
      <c r="A859" s="93"/>
      <c r="B859" s="93"/>
      <c r="C859" s="53" t="s">
        <v>923</v>
      </c>
      <c r="D859" s="53"/>
    </row>
    <row r="860" spans="1:4">
      <c r="A860" s="93"/>
      <c r="B860" s="93"/>
      <c r="C860" s="53" t="s">
        <v>924</v>
      </c>
      <c r="D860" s="53"/>
    </row>
    <row r="861" spans="1:4">
      <c r="A861" s="93"/>
      <c r="B861" s="93"/>
      <c r="C861" s="53" t="s">
        <v>925</v>
      </c>
      <c r="D861" s="53"/>
    </row>
    <row r="862" spans="1:4">
      <c r="A862" s="66" t="s">
        <v>926</v>
      </c>
      <c r="B862" s="66" t="s">
        <v>5</v>
      </c>
      <c r="C862" s="55" t="s">
        <v>40</v>
      </c>
      <c r="D862" s="55"/>
    </row>
    <row r="863" spans="1:4">
      <c r="A863" s="67"/>
      <c r="B863" s="67"/>
      <c r="C863" s="55" t="s">
        <v>927</v>
      </c>
      <c r="D863" s="55"/>
    </row>
    <row r="864" spans="1:4">
      <c r="A864" s="67"/>
      <c r="B864" s="67"/>
      <c r="C864" s="55" t="s">
        <v>52</v>
      </c>
      <c r="D864" s="55"/>
    </row>
    <row r="865" spans="1:4">
      <c r="A865" s="67"/>
      <c r="B865" s="67"/>
      <c r="C865" s="55" t="s">
        <v>928</v>
      </c>
      <c r="D865" s="55"/>
    </row>
    <row r="866" spans="1:4">
      <c r="A866" s="67"/>
      <c r="B866" s="67"/>
      <c r="C866" s="55" t="s">
        <v>929</v>
      </c>
      <c r="D866" s="55"/>
    </row>
    <row r="867" spans="1:4">
      <c r="A867" s="67"/>
      <c r="B867" s="67"/>
      <c r="C867" s="55" t="s">
        <v>930</v>
      </c>
      <c r="D867" s="55"/>
    </row>
    <row r="868" spans="1:4">
      <c r="A868" s="67"/>
      <c r="B868" s="67"/>
      <c r="C868" s="55" t="s">
        <v>29</v>
      </c>
      <c r="D868" s="55"/>
    </row>
    <row r="869" spans="1:4">
      <c r="A869" s="67"/>
      <c r="B869" s="67"/>
      <c r="C869" s="55" t="s">
        <v>931</v>
      </c>
      <c r="D869" s="55"/>
    </row>
    <row r="870" spans="1:4">
      <c r="A870" s="93" t="s">
        <v>932</v>
      </c>
      <c r="B870" s="93" t="s">
        <v>5</v>
      </c>
      <c r="C870" s="53" t="s">
        <v>40</v>
      </c>
      <c r="D870" s="53"/>
    </row>
    <row r="871" spans="1:4">
      <c r="A871" s="93"/>
      <c r="B871" s="93"/>
      <c r="C871" s="53" t="s">
        <v>52</v>
      </c>
      <c r="D871" s="53"/>
    </row>
    <row r="872" spans="1:4">
      <c r="A872" s="93"/>
      <c r="B872" s="93"/>
      <c r="C872" s="53" t="s">
        <v>929</v>
      </c>
      <c r="D872" s="53"/>
    </row>
    <row r="873" spans="1:4">
      <c r="A873" s="93"/>
      <c r="B873" s="93"/>
      <c r="C873" s="53" t="s">
        <v>276</v>
      </c>
      <c r="D873" s="53"/>
    </row>
    <row r="874" spans="1:4">
      <c r="A874" s="66" t="s">
        <v>933</v>
      </c>
      <c r="B874" s="66" t="s">
        <v>5</v>
      </c>
      <c r="C874" s="55" t="s">
        <v>934</v>
      </c>
      <c r="D874" s="55"/>
    </row>
    <row r="875" spans="1:4">
      <c r="A875" s="67"/>
      <c r="B875" s="67"/>
      <c r="C875" s="55" t="s">
        <v>720</v>
      </c>
      <c r="D875" s="55"/>
    </row>
    <row r="876" spans="1:4">
      <c r="A876" s="67"/>
      <c r="B876" s="67"/>
      <c r="C876" s="55" t="s">
        <v>721</v>
      </c>
      <c r="D876" s="55"/>
    </row>
    <row r="877" spans="1:4">
      <c r="A877" s="67"/>
      <c r="B877" s="67"/>
      <c r="C877" s="55" t="s">
        <v>722</v>
      </c>
      <c r="D877" s="55"/>
    </row>
    <row r="878" spans="1:4">
      <c r="A878" s="67"/>
      <c r="B878" s="67"/>
      <c r="C878" s="55" t="s">
        <v>935</v>
      </c>
      <c r="D878" s="55"/>
    </row>
    <row r="879" spans="1:4">
      <c r="A879" s="67"/>
      <c r="B879" s="67"/>
      <c r="C879" s="55" t="s">
        <v>936</v>
      </c>
      <c r="D879" s="55"/>
    </row>
    <row r="880" spans="1:4">
      <c r="A880" s="67"/>
      <c r="B880" s="67"/>
      <c r="C880" s="55" t="s">
        <v>937</v>
      </c>
      <c r="D880" s="55"/>
    </row>
    <row r="881" spans="1:5">
      <c r="A881" s="67"/>
      <c r="B881" s="67"/>
      <c r="C881" s="55" t="s">
        <v>938</v>
      </c>
      <c r="D881" s="55"/>
    </row>
    <row r="882" spans="1:5">
      <c r="A882" s="67"/>
      <c r="B882" s="67"/>
      <c r="C882" s="55" t="s">
        <v>939</v>
      </c>
      <c r="D882" s="55" t="s">
        <v>939</v>
      </c>
      <c r="E882" t="s">
        <v>177</v>
      </c>
    </row>
    <row r="883" spans="1:5">
      <c r="A883" s="68"/>
      <c r="B883" s="68"/>
      <c r="C883" s="55" t="s">
        <v>276</v>
      </c>
      <c r="D883" s="55"/>
    </row>
    <row r="884" spans="1:5">
      <c r="A884" s="82" t="s">
        <v>940</v>
      </c>
      <c r="B884" s="82" t="s">
        <v>5</v>
      </c>
      <c r="C884" s="53" t="s">
        <v>897</v>
      </c>
      <c r="D884" s="53"/>
    </row>
    <row r="885" spans="1:5">
      <c r="A885" s="83"/>
      <c r="B885" s="83"/>
      <c r="C885" s="53" t="s">
        <v>941</v>
      </c>
      <c r="D885" s="53"/>
    </row>
    <row r="886" spans="1:5">
      <c r="A886" s="83"/>
      <c r="B886" s="83"/>
      <c r="C886" s="53" t="s">
        <v>942</v>
      </c>
      <c r="D886" s="53"/>
    </row>
    <row r="887" spans="1:5">
      <c r="A887" s="83"/>
      <c r="B887" s="83"/>
      <c r="C887" s="53" t="s">
        <v>943</v>
      </c>
      <c r="D887" s="53"/>
    </row>
    <row r="888" spans="1:5">
      <c r="A888" s="83"/>
      <c r="B888" s="83"/>
      <c r="C888" s="53" t="s">
        <v>944</v>
      </c>
      <c r="D888" s="53"/>
    </row>
    <row r="889" spans="1:5">
      <c r="A889" s="83"/>
      <c r="B889" s="83"/>
      <c r="C889" s="53" t="s">
        <v>945</v>
      </c>
      <c r="D889" s="53" t="s">
        <v>946</v>
      </c>
    </row>
    <row r="890" spans="1:5">
      <c r="A890" s="83"/>
      <c r="B890" s="83"/>
      <c r="C890" s="53" t="s">
        <v>947</v>
      </c>
      <c r="D890" s="53"/>
    </row>
    <row r="891" spans="1:5">
      <c r="A891" s="66" t="s">
        <v>436</v>
      </c>
      <c r="B891" s="66" t="s">
        <v>5</v>
      </c>
      <c r="C891" s="55" t="s">
        <v>948</v>
      </c>
      <c r="D891" s="55"/>
    </row>
    <row r="892" spans="1:5">
      <c r="A892" s="67"/>
      <c r="B892" s="67"/>
      <c r="C892" s="55" t="s">
        <v>949</v>
      </c>
      <c r="D892" s="55"/>
    </row>
    <row r="893" spans="1:5">
      <c r="A893" s="67"/>
      <c r="B893" s="67"/>
      <c r="C893" s="55" t="s">
        <v>950</v>
      </c>
      <c r="D893" s="55"/>
    </row>
    <row r="894" spans="1:5">
      <c r="A894" s="67"/>
      <c r="B894" s="67"/>
      <c r="C894" s="55" t="s">
        <v>951</v>
      </c>
      <c r="D894" s="55"/>
    </row>
    <row r="895" spans="1:5">
      <c r="A895" s="67"/>
      <c r="B895" s="67"/>
      <c r="C895" s="55" t="s">
        <v>952</v>
      </c>
      <c r="D895" s="55"/>
    </row>
    <row r="896" spans="1:5">
      <c r="A896" s="67"/>
      <c r="B896" s="67"/>
      <c r="C896" s="55" t="s">
        <v>276</v>
      </c>
      <c r="D896" s="55"/>
    </row>
    <row r="897" spans="1:4">
      <c r="A897" s="82" t="s">
        <v>953</v>
      </c>
      <c r="B897" s="82" t="s">
        <v>5</v>
      </c>
      <c r="C897" s="53" t="s">
        <v>954</v>
      </c>
      <c r="D897" s="53"/>
    </row>
    <row r="898" spans="1:4">
      <c r="A898" s="83"/>
      <c r="B898" s="83"/>
      <c r="C898" s="53" t="s">
        <v>955</v>
      </c>
      <c r="D898" s="53"/>
    </row>
    <row r="899" spans="1:4">
      <c r="A899" s="83"/>
      <c r="B899" s="83"/>
      <c r="C899" s="53" t="s">
        <v>897</v>
      </c>
      <c r="D899" s="53"/>
    </row>
    <row r="900" spans="1:4">
      <c r="A900" s="83"/>
      <c r="B900" s="83"/>
      <c r="C900" s="53" t="s">
        <v>276</v>
      </c>
      <c r="D900" s="53"/>
    </row>
    <row r="901" spans="1:4">
      <c r="A901" s="66" t="s">
        <v>956</v>
      </c>
      <c r="B901" s="66" t="s">
        <v>5</v>
      </c>
      <c r="C901" s="55" t="s">
        <v>957</v>
      </c>
      <c r="D901" s="55"/>
    </row>
    <row r="902" spans="1:4">
      <c r="A902" s="67"/>
      <c r="B902" s="67"/>
      <c r="C902" s="55" t="s">
        <v>958</v>
      </c>
      <c r="D902" s="55"/>
    </row>
    <row r="903" spans="1:4">
      <c r="A903" s="67"/>
      <c r="B903" s="67"/>
      <c r="C903" s="55" t="s">
        <v>711</v>
      </c>
      <c r="D903" s="55"/>
    </row>
    <row r="904" spans="1:4">
      <c r="A904" s="67"/>
      <c r="B904" s="67"/>
      <c r="C904" s="55" t="s">
        <v>959</v>
      </c>
      <c r="D904" s="55"/>
    </row>
    <row r="905" spans="1:4">
      <c r="A905" s="67"/>
      <c r="B905" s="67"/>
      <c r="C905" s="55" t="s">
        <v>960</v>
      </c>
      <c r="D905" s="55"/>
    </row>
    <row r="906" spans="1:4">
      <c r="A906" s="92" t="s">
        <v>961</v>
      </c>
      <c r="B906" s="92" t="s">
        <v>5</v>
      </c>
      <c r="C906" s="58" t="s">
        <v>962</v>
      </c>
      <c r="D906" s="58"/>
    </row>
    <row r="907" spans="1:4">
      <c r="A907" s="93"/>
      <c r="B907" s="93"/>
      <c r="C907" s="58" t="s">
        <v>963</v>
      </c>
      <c r="D907" s="58"/>
    </row>
    <row r="908" spans="1:4">
      <c r="A908" s="93"/>
      <c r="B908" s="93"/>
      <c r="C908" s="53" t="s">
        <v>964</v>
      </c>
      <c r="D908" s="53"/>
    </row>
    <row r="909" spans="1:4">
      <c r="A909" s="93"/>
      <c r="B909" s="93"/>
      <c r="C909" s="53" t="s">
        <v>965</v>
      </c>
      <c r="D909" s="53"/>
    </row>
    <row r="910" spans="1:4">
      <c r="A910" s="93"/>
      <c r="B910" s="93"/>
      <c r="C910" s="53" t="s">
        <v>966</v>
      </c>
      <c r="D910" s="53"/>
    </row>
    <row r="911" spans="1:4">
      <c r="A911" s="93"/>
      <c r="B911" s="93"/>
      <c r="C911" s="53" t="s">
        <v>967</v>
      </c>
      <c r="D911" s="53"/>
    </row>
    <row r="912" spans="1:4">
      <c r="A912" s="88" t="s">
        <v>968</v>
      </c>
      <c r="B912" s="88" t="s">
        <v>5</v>
      </c>
      <c r="C912" s="60" t="s">
        <v>40</v>
      </c>
      <c r="D912" s="60"/>
    </row>
    <row r="913" spans="1:5">
      <c r="A913" s="70"/>
      <c r="B913" s="70"/>
      <c r="C913" s="60" t="s">
        <v>927</v>
      </c>
      <c r="D913" s="60"/>
    </row>
    <row r="914" spans="1:5">
      <c r="A914" s="70"/>
      <c r="B914" s="70"/>
      <c r="C914" s="55" t="s">
        <v>52</v>
      </c>
      <c r="D914" s="55"/>
    </row>
    <row r="915" spans="1:5">
      <c r="A915" s="70"/>
      <c r="B915" s="70"/>
      <c r="C915" s="55" t="s">
        <v>928</v>
      </c>
      <c r="D915" s="55"/>
    </row>
    <row r="916" spans="1:5">
      <c r="A916" s="70"/>
      <c r="B916" s="70"/>
      <c r="C916" s="55" t="s">
        <v>929</v>
      </c>
      <c r="D916" s="55"/>
    </row>
    <row r="917" spans="1:5">
      <c r="A917" s="70"/>
      <c r="B917" s="70"/>
      <c r="C917" s="55" t="s">
        <v>930</v>
      </c>
      <c r="D917" s="55"/>
    </row>
    <row r="918" spans="1:5">
      <c r="A918" s="70"/>
      <c r="B918" s="70"/>
      <c r="C918" s="60" t="s">
        <v>29</v>
      </c>
      <c r="D918" s="60"/>
    </row>
    <row r="919" spans="1:5">
      <c r="A919" s="70"/>
      <c r="B919" s="70"/>
      <c r="C919" s="60" t="s">
        <v>931</v>
      </c>
      <c r="D919" s="60"/>
    </row>
    <row r="920" spans="1:5" ht="15">
      <c r="A920" s="92" t="s">
        <v>969</v>
      </c>
      <c r="B920" s="92" t="s">
        <v>5</v>
      </c>
      <c r="C920" s="58" t="s">
        <v>970</v>
      </c>
      <c r="D920" s="58"/>
      <c r="E920" s="59"/>
    </row>
    <row r="921" spans="1:5" ht="15">
      <c r="A921" s="93"/>
      <c r="B921" s="93"/>
      <c r="C921" s="58" t="s">
        <v>971</v>
      </c>
      <c r="D921" s="58"/>
      <c r="E921" s="59"/>
    </row>
    <row r="922" spans="1:5" ht="15">
      <c r="A922" s="93"/>
      <c r="B922" s="93"/>
      <c r="C922" s="53" t="s">
        <v>972</v>
      </c>
      <c r="D922" s="53"/>
      <c r="E922" s="59"/>
    </row>
    <row r="923" spans="1:5" ht="15">
      <c r="A923" s="93"/>
      <c r="B923" s="93"/>
      <c r="C923" s="53" t="s">
        <v>973</v>
      </c>
      <c r="D923" s="53"/>
      <c r="E923" s="59"/>
    </row>
    <row r="924" spans="1:5" ht="15">
      <c r="A924" s="93"/>
      <c r="B924" s="93"/>
      <c r="C924" s="53" t="s">
        <v>974</v>
      </c>
      <c r="D924" s="53"/>
      <c r="E924" s="59"/>
    </row>
    <row r="925" spans="1:5">
      <c r="A925" s="93"/>
      <c r="B925" s="93"/>
      <c r="C925" s="53" t="s">
        <v>276</v>
      </c>
      <c r="D925" s="53"/>
    </row>
    <row r="926" spans="1:5">
      <c r="A926" s="88" t="s">
        <v>975</v>
      </c>
      <c r="B926" s="88" t="s">
        <v>5</v>
      </c>
      <c r="C926" s="55" t="s">
        <v>976</v>
      </c>
      <c r="D926" s="55"/>
    </row>
    <row r="927" spans="1:5">
      <c r="A927" s="70"/>
      <c r="B927" s="70"/>
      <c r="C927" s="55" t="s">
        <v>977</v>
      </c>
      <c r="D927" s="55"/>
    </row>
    <row r="928" spans="1:5">
      <c r="A928" s="70"/>
      <c r="B928" s="70"/>
      <c r="C928" s="55" t="s">
        <v>978</v>
      </c>
      <c r="D928" s="55"/>
    </row>
    <row r="929" spans="1:5">
      <c r="A929" s="89" t="s">
        <v>979</v>
      </c>
      <c r="B929" s="89" t="s">
        <v>5</v>
      </c>
      <c r="C929" s="58" t="s">
        <v>980</v>
      </c>
      <c r="D929" s="58"/>
    </row>
    <row r="930" spans="1:5">
      <c r="A930" s="90"/>
      <c r="B930" s="90"/>
      <c r="C930" s="58" t="s">
        <v>720</v>
      </c>
      <c r="D930" s="58"/>
    </row>
    <row r="931" spans="1:5">
      <c r="A931" s="90"/>
      <c r="B931" s="90"/>
      <c r="C931" s="53" t="s">
        <v>934</v>
      </c>
      <c r="D931" s="53"/>
    </row>
    <row r="932" spans="1:5">
      <c r="A932" s="90"/>
      <c r="B932" s="90"/>
      <c r="C932" s="53" t="s">
        <v>721</v>
      </c>
      <c r="D932" s="53"/>
    </row>
    <row r="933" spans="1:5">
      <c r="A933" s="90"/>
      <c r="B933" s="90"/>
      <c r="C933" s="53" t="s">
        <v>276</v>
      </c>
      <c r="D933" s="53"/>
    </row>
    <row r="934" spans="1:5">
      <c r="A934" s="96" t="s">
        <v>981</v>
      </c>
      <c r="B934" s="96" t="s">
        <v>5</v>
      </c>
      <c r="C934" s="60" t="s">
        <v>934</v>
      </c>
      <c r="D934" s="60"/>
    </row>
    <row r="935" spans="1:5">
      <c r="A935" s="97"/>
      <c r="B935" s="97"/>
      <c r="C935" s="60" t="s">
        <v>720</v>
      </c>
      <c r="D935" s="60"/>
    </row>
    <row r="936" spans="1:5">
      <c r="A936" s="97"/>
      <c r="B936" s="97"/>
      <c r="C936" s="55" t="s">
        <v>721</v>
      </c>
      <c r="D936" s="55"/>
    </row>
    <row r="937" spans="1:5">
      <c r="A937" s="97"/>
      <c r="B937" s="97"/>
      <c r="C937" s="55" t="s">
        <v>722</v>
      </c>
      <c r="D937" s="55"/>
    </row>
    <row r="938" spans="1:5">
      <c r="A938" s="97"/>
      <c r="B938" s="97"/>
      <c r="C938" s="55" t="s">
        <v>982</v>
      </c>
      <c r="D938" s="55"/>
    </row>
    <row r="939" spans="1:5">
      <c r="A939" s="97"/>
      <c r="B939" s="97"/>
      <c r="C939" s="60" t="s">
        <v>982</v>
      </c>
      <c r="D939" s="60"/>
    </row>
    <row r="940" spans="1:5">
      <c r="A940" s="97"/>
      <c r="B940" s="97"/>
      <c r="C940" s="60" t="s">
        <v>936</v>
      </c>
      <c r="D940" s="60"/>
    </row>
    <row r="941" spans="1:5">
      <c r="A941" s="97"/>
      <c r="B941" s="97"/>
      <c r="C941" s="55" t="s">
        <v>937</v>
      </c>
      <c r="D941" s="55"/>
    </row>
    <row r="942" spans="1:5">
      <c r="A942" s="97"/>
      <c r="B942" s="97"/>
      <c r="C942" s="60" t="s">
        <v>938</v>
      </c>
      <c r="D942" s="60"/>
    </row>
    <row r="943" spans="1:5">
      <c r="A943" s="97"/>
      <c r="B943" s="97"/>
      <c r="C943" s="60" t="s">
        <v>980</v>
      </c>
      <c r="D943" s="60"/>
    </row>
    <row r="944" spans="1:5">
      <c r="A944" s="97"/>
      <c r="B944" s="97"/>
      <c r="C944" s="55" t="s">
        <v>983</v>
      </c>
      <c r="D944" s="55" t="s">
        <v>983</v>
      </c>
      <c r="E944" t="s">
        <v>177</v>
      </c>
    </row>
    <row r="945" spans="1:4">
      <c r="A945" s="121"/>
      <c r="B945" s="121"/>
      <c r="C945" s="55" t="s">
        <v>276</v>
      </c>
      <c r="D945" s="55"/>
    </row>
    <row r="946" spans="1:4" ht="14.25" customHeight="1">
      <c r="A946" s="89" t="s">
        <v>984</v>
      </c>
      <c r="B946" s="89" t="s">
        <v>5</v>
      </c>
      <c r="C946" s="58" t="s">
        <v>985</v>
      </c>
      <c r="D946" s="58"/>
    </row>
    <row r="947" spans="1:4">
      <c r="A947" s="90"/>
      <c r="B947" s="90"/>
      <c r="C947" s="58" t="s">
        <v>986</v>
      </c>
      <c r="D947" s="58"/>
    </row>
    <row r="948" spans="1:4">
      <c r="A948" s="90"/>
      <c r="B948" s="90"/>
      <c r="C948" s="53" t="s">
        <v>987</v>
      </c>
      <c r="D948" s="53"/>
    </row>
    <row r="949" spans="1:4">
      <c r="A949" s="90"/>
      <c r="B949" s="90"/>
      <c r="C949" s="53" t="s">
        <v>988</v>
      </c>
      <c r="D949" s="53"/>
    </row>
    <row r="950" spans="1:4">
      <c r="A950" s="90"/>
      <c r="B950" s="90"/>
      <c r="C950" s="53" t="s">
        <v>989</v>
      </c>
      <c r="D950" s="53"/>
    </row>
    <row r="951" spans="1:4">
      <c r="A951" s="90"/>
      <c r="B951" s="90"/>
      <c r="C951" s="58" t="s">
        <v>732</v>
      </c>
      <c r="D951" s="58"/>
    </row>
    <row r="952" spans="1:4">
      <c r="A952" s="90"/>
      <c r="B952" s="90"/>
      <c r="C952" s="58" t="s">
        <v>980</v>
      </c>
      <c r="D952" s="58"/>
    </row>
    <row r="953" spans="1:4">
      <c r="A953" s="90"/>
      <c r="B953" s="90"/>
      <c r="C953" s="53" t="s">
        <v>990</v>
      </c>
      <c r="D953" s="53" t="s">
        <v>991</v>
      </c>
    </row>
    <row r="954" spans="1:4">
      <c r="A954" s="90"/>
      <c r="B954" s="90"/>
      <c r="C954" s="53" t="s">
        <v>945</v>
      </c>
      <c r="D954" s="53" t="s">
        <v>946</v>
      </c>
    </row>
    <row r="955" spans="1:4">
      <c r="A955" s="90"/>
      <c r="B955" s="90"/>
      <c r="C955" s="53" t="s">
        <v>276</v>
      </c>
      <c r="D955" s="53"/>
    </row>
    <row r="956" spans="1:4">
      <c r="A956" s="96" t="s">
        <v>740</v>
      </c>
      <c r="B956" s="96" t="s">
        <v>5</v>
      </c>
      <c r="C956" s="55" t="s">
        <v>992</v>
      </c>
      <c r="D956" s="55"/>
    </row>
    <row r="957" spans="1:4">
      <c r="A957" s="97"/>
      <c r="B957" s="97"/>
      <c r="C957" s="55" t="s">
        <v>993</v>
      </c>
      <c r="D957" s="55"/>
    </row>
    <row r="958" spans="1:4">
      <c r="A958" s="97"/>
      <c r="B958" s="97"/>
      <c r="C958" s="55" t="s">
        <v>994</v>
      </c>
      <c r="D958" s="55"/>
    </row>
    <row r="959" spans="1:4">
      <c r="A959" s="97"/>
      <c r="B959" s="97"/>
      <c r="C959" s="55" t="s">
        <v>995</v>
      </c>
      <c r="D959" s="55"/>
    </row>
    <row r="960" spans="1:4">
      <c r="A960" s="97"/>
      <c r="B960" s="97"/>
      <c r="C960" s="55" t="s">
        <v>996</v>
      </c>
      <c r="D960" s="55"/>
    </row>
    <row r="961" spans="1:5">
      <c r="A961" s="97"/>
      <c r="B961" s="97"/>
      <c r="C961" s="55" t="s">
        <v>997</v>
      </c>
      <c r="D961" s="55"/>
    </row>
    <row r="962" spans="1:5">
      <c r="A962" s="97"/>
      <c r="B962" s="97"/>
      <c r="C962" s="55" t="s">
        <v>998</v>
      </c>
      <c r="D962" s="55"/>
    </row>
    <row r="963" spans="1:5">
      <c r="A963" s="97"/>
      <c r="B963" s="97"/>
      <c r="C963" s="55" t="s">
        <v>821</v>
      </c>
      <c r="D963" s="55"/>
      <c r="E963" t="s">
        <v>177</v>
      </c>
    </row>
    <row r="964" spans="1:5">
      <c r="A964" s="98" t="s">
        <v>999</v>
      </c>
      <c r="B964" s="89" t="s">
        <v>5</v>
      </c>
      <c r="C964" s="53" t="s">
        <v>957</v>
      </c>
      <c r="D964" s="53"/>
    </row>
    <row r="965" spans="1:5">
      <c r="A965" s="99"/>
      <c r="B965" s="90"/>
      <c r="C965" s="53" t="s">
        <v>958</v>
      </c>
      <c r="D965" s="53"/>
    </row>
    <row r="966" spans="1:5">
      <c r="A966" s="99"/>
      <c r="B966" s="90"/>
      <c r="C966" s="53" t="s">
        <v>711</v>
      </c>
      <c r="D966" s="53"/>
    </row>
    <row r="967" spans="1:5">
      <c r="A967" s="99"/>
      <c r="B967" s="90"/>
      <c r="C967" s="53" t="s">
        <v>959</v>
      </c>
      <c r="D967" s="53"/>
    </row>
    <row r="968" spans="1:5">
      <c r="A968" s="99"/>
      <c r="B968" s="90"/>
      <c r="C968" s="53" t="s">
        <v>960</v>
      </c>
      <c r="D968" s="53"/>
    </row>
    <row r="969" spans="1:5">
      <c r="A969" s="99"/>
      <c r="B969" s="90"/>
      <c r="C969" s="53" t="s">
        <v>1000</v>
      </c>
      <c r="D969" s="53"/>
      <c r="E969" t="s">
        <v>177</v>
      </c>
    </row>
    <row r="970" spans="1:5">
      <c r="A970" s="100" t="s">
        <v>1001</v>
      </c>
      <c r="B970" s="96" t="s">
        <v>5</v>
      </c>
      <c r="C970" s="55" t="s">
        <v>1002</v>
      </c>
      <c r="D970" s="55"/>
    </row>
    <row r="971" spans="1:5">
      <c r="A971" s="101"/>
      <c r="B971" s="97"/>
      <c r="C971" s="55" t="s">
        <v>1003</v>
      </c>
      <c r="D971" s="55"/>
    </row>
    <row r="972" spans="1:5">
      <c r="A972" s="101"/>
      <c r="B972" s="97"/>
      <c r="C972" s="55" t="s">
        <v>1004</v>
      </c>
      <c r="D972" s="55"/>
    </row>
    <row r="973" spans="1:5">
      <c r="A973" s="101"/>
      <c r="B973" s="97"/>
      <c r="C973" s="55" t="s">
        <v>1005</v>
      </c>
      <c r="D973" s="55"/>
    </row>
    <row r="974" spans="1:5">
      <c r="A974" s="101"/>
      <c r="B974" s="97"/>
      <c r="C974" s="55" t="s">
        <v>1006</v>
      </c>
      <c r="D974" s="55"/>
    </row>
    <row r="975" spans="1:5">
      <c r="A975" s="101"/>
      <c r="B975" s="97"/>
      <c r="C975" s="55" t="s">
        <v>1007</v>
      </c>
      <c r="D975" s="55"/>
    </row>
    <row r="976" spans="1:5">
      <c r="A976" s="122"/>
      <c r="B976" s="121"/>
      <c r="C976" s="55" t="s">
        <v>276</v>
      </c>
      <c r="D976" s="55"/>
    </row>
    <row r="977" spans="1:5">
      <c r="A977" s="89" t="s">
        <v>1008</v>
      </c>
      <c r="B977" s="89" t="s">
        <v>5</v>
      </c>
      <c r="C977" s="53" t="s">
        <v>1009</v>
      </c>
      <c r="D977" s="53"/>
      <c r="E977" t="s">
        <v>1010</v>
      </c>
    </row>
    <row r="978" spans="1:5">
      <c r="A978" s="90"/>
      <c r="B978" s="90"/>
      <c r="C978" s="53" t="s">
        <v>1011</v>
      </c>
      <c r="D978" s="53"/>
    </row>
    <row r="979" spans="1:5">
      <c r="A979" s="90"/>
      <c r="B979" s="90"/>
      <c r="C979" s="53" t="s">
        <v>1012</v>
      </c>
      <c r="D979" s="53"/>
    </row>
    <row r="980" spans="1:5">
      <c r="A980" s="90"/>
      <c r="B980" s="90"/>
      <c r="C980" s="53" t="s">
        <v>1013</v>
      </c>
      <c r="D980" s="53"/>
    </row>
    <row r="981" spans="1:5">
      <c r="A981" s="90"/>
      <c r="B981" s="90"/>
      <c r="C981" s="53" t="s">
        <v>1014</v>
      </c>
      <c r="D981" s="53"/>
    </row>
    <row r="982" spans="1:5">
      <c r="A982" s="90"/>
      <c r="B982" s="90"/>
      <c r="C982" s="53" t="s">
        <v>1015</v>
      </c>
      <c r="D982" s="53"/>
    </row>
    <row r="983" spans="1:5">
      <c r="A983" s="90"/>
      <c r="B983" s="90"/>
      <c r="C983" s="53" t="s">
        <v>1016</v>
      </c>
      <c r="D983" s="53"/>
    </row>
    <row r="984" spans="1:5">
      <c r="A984" s="90"/>
      <c r="B984" s="90"/>
      <c r="C984" s="53" t="s">
        <v>1017</v>
      </c>
      <c r="D984" s="53"/>
    </row>
    <row r="985" spans="1:5">
      <c r="A985" s="90"/>
      <c r="B985" s="90"/>
      <c r="C985" s="53" t="s">
        <v>1018</v>
      </c>
      <c r="D985" s="53" t="s">
        <v>1019</v>
      </c>
      <c r="E985" t="s">
        <v>177</v>
      </c>
    </row>
    <row r="986" spans="1:5">
      <c r="A986" s="100" t="s">
        <v>1020</v>
      </c>
      <c r="B986" s="96" t="s">
        <v>5</v>
      </c>
      <c r="C986" s="55" t="s">
        <v>962</v>
      </c>
      <c r="D986" s="55"/>
    </row>
    <row r="987" spans="1:5">
      <c r="A987" s="101"/>
      <c r="B987" s="97"/>
      <c r="C987" s="55" t="s">
        <v>963</v>
      </c>
      <c r="D987" s="55"/>
    </row>
    <row r="988" spans="1:5">
      <c r="A988" s="101"/>
      <c r="B988" s="97"/>
      <c r="C988" s="55" t="s">
        <v>1021</v>
      </c>
      <c r="D988" s="55"/>
    </row>
    <row r="989" spans="1:5">
      <c r="A989" s="101"/>
      <c r="B989" s="97"/>
      <c r="C989" s="55" t="s">
        <v>1022</v>
      </c>
      <c r="D989" s="55"/>
    </row>
    <row r="990" spans="1:5">
      <c r="A990" s="101"/>
      <c r="B990" s="97"/>
      <c r="C990" s="55" t="s">
        <v>1023</v>
      </c>
      <c r="D990" s="55"/>
    </row>
    <row r="991" spans="1:5">
      <c r="A991" s="101"/>
      <c r="B991" s="97"/>
      <c r="C991" s="55" t="s">
        <v>1024</v>
      </c>
      <c r="D991" s="55"/>
    </row>
    <row r="992" spans="1:5">
      <c r="A992" s="89" t="s">
        <v>1025</v>
      </c>
      <c r="B992" s="89" t="s">
        <v>5</v>
      </c>
      <c r="C992" s="53" t="s">
        <v>720</v>
      </c>
      <c r="D992" s="53"/>
    </row>
    <row r="993" spans="1:5">
      <c r="A993" s="90"/>
      <c r="B993" s="90"/>
      <c r="C993" s="53" t="s">
        <v>934</v>
      </c>
      <c r="D993" s="53"/>
    </row>
    <row r="994" spans="1:5">
      <c r="A994" s="90"/>
      <c r="B994" s="90"/>
      <c r="C994" s="53" t="s">
        <v>931</v>
      </c>
      <c r="D994" s="53"/>
    </row>
    <row r="995" spans="1:5">
      <c r="A995" s="90"/>
      <c r="B995" s="90"/>
      <c r="C995" s="53" t="s">
        <v>721</v>
      </c>
      <c r="D995" s="53"/>
    </row>
    <row r="996" spans="1:5">
      <c r="A996" s="90"/>
      <c r="B996" s="90"/>
      <c r="C996" s="53" t="s">
        <v>1026</v>
      </c>
      <c r="D996" s="53" t="s">
        <v>1027</v>
      </c>
    </row>
    <row r="997" spans="1:5">
      <c r="A997" s="90"/>
      <c r="B997" s="90"/>
      <c r="C997" s="53" t="s">
        <v>276</v>
      </c>
      <c r="D997" s="53"/>
    </row>
    <row r="998" spans="1:5">
      <c r="A998" s="96" t="s">
        <v>1028</v>
      </c>
      <c r="B998" s="96" t="s">
        <v>5</v>
      </c>
      <c r="C998" s="55" t="s">
        <v>1029</v>
      </c>
      <c r="D998" s="55"/>
      <c r="E998" t="s">
        <v>1010</v>
      </c>
    </row>
    <row r="999" spans="1:5">
      <c r="A999" s="97"/>
      <c r="B999" s="97"/>
      <c r="C999" s="55" t="s">
        <v>1030</v>
      </c>
      <c r="D999" s="55"/>
    </row>
    <row r="1000" spans="1:5">
      <c r="A1000" s="89" t="s">
        <v>1031</v>
      </c>
      <c r="B1000" s="89" t="s">
        <v>5</v>
      </c>
      <c r="C1000" s="53" t="s">
        <v>1032</v>
      </c>
      <c r="D1000" s="53"/>
    </row>
    <row r="1001" spans="1:5">
      <c r="A1001" s="90"/>
      <c r="B1001" s="90"/>
      <c r="C1001" s="53" t="s">
        <v>1033</v>
      </c>
      <c r="D1001" s="53"/>
    </row>
    <row r="1002" spans="1:5">
      <c r="A1002" s="90"/>
      <c r="B1002" s="90"/>
      <c r="C1002" s="53" t="s">
        <v>1034</v>
      </c>
      <c r="D1002" s="53"/>
    </row>
    <row r="1003" spans="1:5">
      <c r="A1003" s="90"/>
      <c r="B1003" s="90"/>
      <c r="C1003" s="53" t="s">
        <v>1035</v>
      </c>
      <c r="D1003" s="53"/>
      <c r="E1003" t="s">
        <v>177</v>
      </c>
    </row>
    <row r="1004" spans="1:5">
      <c r="A1004" s="90"/>
      <c r="B1004" s="90"/>
      <c r="C1004" s="53" t="s">
        <v>1036</v>
      </c>
      <c r="D1004" s="53"/>
    </row>
    <row r="1005" spans="1:5">
      <c r="A1005" s="90"/>
      <c r="B1005" s="90"/>
      <c r="C1005" s="53" t="s">
        <v>1037</v>
      </c>
      <c r="D1005" s="53"/>
    </row>
    <row r="1006" spans="1:5">
      <c r="A1006" s="90"/>
      <c r="B1006" s="90"/>
      <c r="C1006" s="53" t="s">
        <v>1038</v>
      </c>
      <c r="D1006" s="53"/>
      <c r="E1006" t="s">
        <v>177</v>
      </c>
    </row>
    <row r="1007" spans="1:5">
      <c r="A1007" s="90"/>
      <c r="B1007" s="90"/>
      <c r="C1007" s="53" t="s">
        <v>1039</v>
      </c>
      <c r="D1007" s="53"/>
    </row>
    <row r="1008" spans="1:5">
      <c r="A1008" s="90"/>
      <c r="B1008" s="90"/>
      <c r="C1008" s="53" t="s">
        <v>1040</v>
      </c>
      <c r="D1008" s="53"/>
    </row>
    <row r="1009" spans="1:4">
      <c r="A1009" s="90"/>
      <c r="B1009" s="90"/>
      <c r="C1009" s="53" t="s">
        <v>1041</v>
      </c>
      <c r="D1009" s="53"/>
    </row>
    <row r="1010" spans="1:4">
      <c r="A1010" s="90"/>
      <c r="B1010" s="90"/>
      <c r="C1010" s="53" t="s">
        <v>1042</v>
      </c>
      <c r="D1010" s="53"/>
    </row>
    <row r="1011" spans="1:4">
      <c r="A1011" s="90"/>
      <c r="B1011" s="90"/>
      <c r="C1011" s="53" t="s">
        <v>1043</v>
      </c>
      <c r="D1011" s="53"/>
    </row>
    <row r="1012" spans="1:4">
      <c r="A1012" s="90"/>
      <c r="B1012" s="90"/>
      <c r="C1012" s="53" t="s">
        <v>1044</v>
      </c>
      <c r="D1012" s="53"/>
    </row>
    <row r="1013" spans="1:4">
      <c r="A1013" s="90"/>
      <c r="B1013" s="90"/>
      <c r="C1013" s="53" t="s">
        <v>1045</v>
      </c>
      <c r="D1013" s="53"/>
    </row>
    <row r="1014" spans="1:4">
      <c r="A1014" s="90"/>
      <c r="B1014" s="90"/>
      <c r="C1014" s="53" t="s">
        <v>1046</v>
      </c>
      <c r="D1014" s="53"/>
    </row>
    <row r="1015" spans="1:4">
      <c r="A1015" s="90"/>
      <c r="B1015" s="90"/>
      <c r="C1015" s="53" t="s">
        <v>99</v>
      </c>
      <c r="D1015" s="53"/>
    </row>
    <row r="1016" spans="1:4">
      <c r="A1016" s="90"/>
      <c r="B1016" s="90"/>
      <c r="C1016" s="53" t="s">
        <v>1047</v>
      </c>
      <c r="D1016" s="53"/>
    </row>
    <row r="1017" spans="1:4">
      <c r="A1017" s="90"/>
      <c r="B1017" s="90"/>
      <c r="C1017" s="53" t="s">
        <v>106</v>
      </c>
      <c r="D1017" s="53"/>
    </row>
    <row r="1018" spans="1:4">
      <c r="A1018" s="90"/>
      <c r="B1018" s="90"/>
      <c r="C1018" s="53" t="s">
        <v>1048</v>
      </c>
      <c r="D1018" s="53"/>
    </row>
    <row r="1019" spans="1:4">
      <c r="A1019" s="90"/>
      <c r="B1019" s="90"/>
      <c r="C1019" s="53" t="s">
        <v>1049</v>
      </c>
      <c r="D1019" s="53"/>
    </row>
    <row r="1020" spans="1:4">
      <c r="A1020" s="90"/>
      <c r="B1020" s="90"/>
      <c r="C1020" s="53" t="s">
        <v>1050</v>
      </c>
      <c r="D1020" s="53"/>
    </row>
    <row r="1021" spans="1:4">
      <c r="A1021" s="90"/>
      <c r="B1021" s="90"/>
      <c r="C1021" s="53" t="s">
        <v>1051</v>
      </c>
      <c r="D1021" s="53"/>
    </row>
    <row r="1022" spans="1:4">
      <c r="A1022" s="90"/>
      <c r="B1022" s="90"/>
      <c r="C1022" s="53" t="s">
        <v>1052</v>
      </c>
      <c r="D1022" s="53"/>
    </row>
    <row r="1023" spans="1:4">
      <c r="A1023" s="90"/>
      <c r="B1023" s="90"/>
      <c r="C1023" s="53" t="s">
        <v>1053</v>
      </c>
      <c r="D1023" s="53"/>
    </row>
    <row r="1024" spans="1:4">
      <c r="A1024" s="90"/>
      <c r="B1024" s="90"/>
      <c r="C1024" s="53" t="s">
        <v>1054</v>
      </c>
      <c r="D1024" s="53"/>
    </row>
    <row r="1025" spans="1:5">
      <c r="A1025" s="90"/>
      <c r="B1025" s="90"/>
      <c r="C1025" s="53" t="s">
        <v>1055</v>
      </c>
      <c r="D1025" s="53"/>
    </row>
    <row r="1026" spans="1:5">
      <c r="A1026" s="90"/>
      <c r="B1026" s="90"/>
      <c r="C1026" s="53" t="s">
        <v>1056</v>
      </c>
      <c r="D1026" s="53"/>
    </row>
    <row r="1027" spans="1:5">
      <c r="A1027" s="90"/>
      <c r="B1027" s="90"/>
      <c r="C1027" s="53" t="s">
        <v>1057</v>
      </c>
      <c r="D1027" s="53"/>
    </row>
    <row r="1028" spans="1:5">
      <c r="A1028" s="90"/>
      <c r="B1028" s="90"/>
      <c r="C1028" s="53" t="s">
        <v>1058</v>
      </c>
      <c r="D1028" s="53"/>
    </row>
    <row r="1029" spans="1:5">
      <c r="A1029" s="90"/>
      <c r="B1029" s="90"/>
      <c r="C1029" s="53" t="s">
        <v>1059</v>
      </c>
      <c r="D1029" s="53"/>
    </row>
    <row r="1030" spans="1:5">
      <c r="A1030" s="90"/>
      <c r="B1030" s="90"/>
      <c r="C1030" s="53" t="s">
        <v>1060</v>
      </c>
      <c r="D1030" s="53"/>
    </row>
    <row r="1031" spans="1:5">
      <c r="A1031" s="90"/>
      <c r="B1031" s="90"/>
      <c r="C1031" s="131" t="s">
        <v>1061</v>
      </c>
      <c r="D1031" s="53"/>
      <c r="E1031" t="s">
        <v>177</v>
      </c>
    </row>
    <row r="1032" spans="1:5">
      <c r="A1032" s="90"/>
      <c r="B1032" s="90"/>
      <c r="C1032" s="53" t="s">
        <v>1062</v>
      </c>
      <c r="D1032" s="53"/>
    </row>
    <row r="1033" spans="1:5">
      <c r="A1033" s="90"/>
      <c r="B1033" s="90"/>
      <c r="C1033" s="53" t="s">
        <v>276</v>
      </c>
      <c r="D1033" s="53"/>
    </row>
    <row r="1034" spans="1:5">
      <c r="A1034" s="66" t="s">
        <v>1063</v>
      </c>
      <c r="B1034" s="66" t="s">
        <v>5</v>
      </c>
      <c r="C1034" s="55" t="s">
        <v>1064</v>
      </c>
      <c r="D1034" s="55"/>
      <c r="E1034" t="s">
        <v>1010</v>
      </c>
    </row>
    <row r="1035" spans="1:5">
      <c r="A1035" s="67"/>
      <c r="B1035" s="67"/>
      <c r="C1035" s="55" t="s">
        <v>1065</v>
      </c>
      <c r="D1035" s="55"/>
    </row>
    <row r="1036" spans="1:5">
      <c r="A1036" s="67"/>
      <c r="B1036" s="67"/>
      <c r="C1036" s="55" t="s">
        <v>276</v>
      </c>
      <c r="D1036" s="55"/>
    </row>
    <row r="1037" spans="1:5">
      <c r="A1037" s="89" t="s">
        <v>1066</v>
      </c>
      <c r="B1037" s="89" t="s">
        <v>5</v>
      </c>
      <c r="C1037" s="53" t="s">
        <v>1067</v>
      </c>
      <c r="D1037" s="53"/>
    </row>
    <row r="1038" spans="1:5">
      <c r="A1038" s="90"/>
      <c r="B1038" s="90"/>
      <c r="C1038" s="53" t="s">
        <v>1068</v>
      </c>
      <c r="D1038" s="53" t="s">
        <v>1069</v>
      </c>
    </row>
    <row r="1039" spans="1:5">
      <c r="A1039" s="90"/>
      <c r="B1039" s="90"/>
      <c r="C1039" s="53" t="s">
        <v>1070</v>
      </c>
      <c r="D1039" s="53" t="s">
        <v>1071</v>
      </c>
    </row>
    <row r="1040" spans="1:5">
      <c r="A1040" s="90"/>
      <c r="B1040" s="90"/>
      <c r="C1040" s="53" t="s">
        <v>1072</v>
      </c>
      <c r="D1040" s="53" t="s">
        <v>1073</v>
      </c>
    </row>
    <row r="1044" spans="4:4">
      <c r="D1044" s="17"/>
    </row>
    <row r="1045" spans="4:4">
      <c r="D1045" s="17"/>
    </row>
    <row r="1046" spans="4:4">
      <c r="D1046" s="17"/>
    </row>
    <row r="1047" spans="4:4">
      <c r="D1047" s="17"/>
    </row>
    <row r="1073" spans="1:3" s="11" customFormat="1"/>
    <row r="1074" spans="1:3" s="11" customFormat="1">
      <c r="A1074" s="42"/>
    </row>
    <row r="1075" spans="1:3" s="11" customFormat="1">
      <c r="C1075" s="17"/>
    </row>
    <row r="1076" spans="1:3" s="11" customFormat="1">
      <c r="C1076" s="17" t="s">
        <v>272</v>
      </c>
    </row>
    <row r="1077" spans="1:3" s="11" customFormat="1">
      <c r="C1077" s="17" t="s">
        <v>107</v>
      </c>
    </row>
    <row r="1078" spans="1:3" s="11" customFormat="1">
      <c r="C1078" s="17" t="s">
        <v>273</v>
      </c>
    </row>
    <row r="1079" spans="1:3" s="11" customFormat="1">
      <c r="C1079" s="17" t="s">
        <v>275</v>
      </c>
    </row>
    <row r="1080" spans="1:3" s="11" customFormat="1">
      <c r="C1080" s="17"/>
    </row>
    <row r="1081" spans="1:3" s="11" customFormat="1">
      <c r="C1081" s="17" t="s">
        <v>272</v>
      </c>
    </row>
    <row r="1082" spans="1:3" s="11" customFormat="1">
      <c r="C1082" s="17" t="s">
        <v>107</v>
      </c>
    </row>
    <row r="1083" spans="1:3" s="11" customFormat="1">
      <c r="C1083" s="17" t="s">
        <v>273</v>
      </c>
    </row>
    <row r="1084" spans="1:3" s="11" customFormat="1">
      <c r="C1084" s="17" t="s">
        <v>275</v>
      </c>
    </row>
    <row r="1085" spans="1:3" s="11" customFormat="1">
      <c r="C1085" s="17" t="s">
        <v>274</v>
      </c>
    </row>
    <row r="1086" spans="1:3" s="11" customFormat="1">
      <c r="C1086" s="17"/>
    </row>
    <row r="1087" spans="1:3" s="11" customFormat="1">
      <c r="C1087" s="17" t="s">
        <v>272</v>
      </c>
    </row>
    <row r="1088" spans="1:3" s="11" customFormat="1">
      <c r="C1088" s="17" t="s">
        <v>107</v>
      </c>
    </row>
    <row r="1089" spans="3:3" s="11" customFormat="1">
      <c r="C1089" s="17" t="s">
        <v>275</v>
      </c>
    </row>
    <row r="1090" spans="3:3" s="11" customFormat="1">
      <c r="C1090" s="17"/>
    </row>
    <row r="1091" spans="3:3" s="11" customFormat="1">
      <c r="C1091" s="17" t="s">
        <v>859</v>
      </c>
    </row>
    <row r="1092" spans="3:3" s="11" customFormat="1">
      <c r="C1092" s="17" t="s">
        <v>276</v>
      </c>
    </row>
    <row r="1093" spans="3:3" s="11" customFormat="1">
      <c r="C1093" s="17"/>
    </row>
    <row r="1094" spans="3:3" s="11" customFormat="1">
      <c r="C1094" s="17" t="s">
        <v>403</v>
      </c>
    </row>
    <row r="1095" spans="3:3" s="11" customFormat="1">
      <c r="C1095" s="17" t="s">
        <v>705</v>
      </c>
    </row>
    <row r="1096" spans="3:3" s="11" customFormat="1">
      <c r="C1096" s="17" t="s">
        <v>706</v>
      </c>
    </row>
    <row r="1097" spans="3:3" s="11" customFormat="1">
      <c r="C1097" s="17" t="s">
        <v>709</v>
      </c>
    </row>
    <row r="1098" spans="3:3" s="11" customFormat="1">
      <c r="C1098" s="17" t="s">
        <v>710</v>
      </c>
    </row>
    <row r="1099" spans="3:3" s="11" customFormat="1">
      <c r="C1099" s="17" t="s">
        <v>711</v>
      </c>
    </row>
    <row r="1100" spans="3:3" s="11" customFormat="1">
      <c r="C1100" s="17" t="s">
        <v>712</v>
      </c>
    </row>
    <row r="1101" spans="3:3" s="11" customFormat="1">
      <c r="C1101" s="17" t="s">
        <v>713</v>
      </c>
    </row>
    <row r="1102" spans="3:3" s="11" customFormat="1">
      <c r="C1102" s="17" t="s">
        <v>714</v>
      </c>
    </row>
    <row r="1103" spans="3:3" s="11" customFormat="1">
      <c r="C1103" s="17" t="s">
        <v>716</v>
      </c>
    </row>
    <row r="1104" spans="3:3" s="11" customFormat="1">
      <c r="C1104" s="17" t="s">
        <v>449</v>
      </c>
    </row>
    <row r="1105" spans="3:3" s="11" customFormat="1">
      <c r="C1105" s="17" t="s">
        <v>276</v>
      </c>
    </row>
    <row r="1106" spans="3:3" s="11" customFormat="1">
      <c r="C1106" s="17"/>
    </row>
    <row r="1107" spans="3:3" s="11" customFormat="1">
      <c r="C1107" s="17"/>
    </row>
    <row r="1108" spans="3:3">
      <c r="C1108" s="17" t="s">
        <v>857</v>
      </c>
    </row>
    <row r="1109" spans="3:3" s="11" customFormat="1">
      <c r="C1109" s="17" t="s">
        <v>858</v>
      </c>
    </row>
    <row r="1110" spans="3:3" s="11" customFormat="1">
      <c r="C1110" s="17" t="s">
        <v>860</v>
      </c>
    </row>
    <row r="1111" spans="3:3" s="11" customFormat="1">
      <c r="C1111" s="17" t="s">
        <v>276</v>
      </c>
    </row>
    <row r="1112" spans="3:3" s="11" customFormat="1">
      <c r="C1112" s="17"/>
    </row>
    <row r="1113" spans="3:3" s="11" customFormat="1">
      <c r="C1113" s="17" t="s">
        <v>283</v>
      </c>
    </row>
    <row r="1114" spans="3:3" s="11" customFormat="1">
      <c r="C1114" s="17" t="s">
        <v>284</v>
      </c>
    </row>
    <row r="1115" spans="3:3" s="11" customFormat="1">
      <c r="C1115" s="17" t="s">
        <v>33</v>
      </c>
    </row>
    <row r="1116" spans="3:3" s="11" customFormat="1">
      <c r="C1116" s="17" t="s">
        <v>276</v>
      </c>
    </row>
    <row r="1117" spans="3:3" s="11" customFormat="1">
      <c r="C1117" s="17"/>
    </row>
    <row r="1118" spans="3:3" s="11" customFormat="1">
      <c r="C1118" s="17" t="s">
        <v>289</v>
      </c>
    </row>
    <row r="1119" spans="3:3" s="11" customFormat="1">
      <c r="C1119" s="17" t="s">
        <v>1074</v>
      </c>
    </row>
    <row r="1120" spans="3:3" s="11" customFormat="1">
      <c r="C1120" s="17"/>
    </row>
    <row r="1121" spans="3:3">
      <c r="C1121" s="17" t="s">
        <v>289</v>
      </c>
    </row>
    <row r="1122" spans="3:3" s="11" customFormat="1">
      <c r="C1122" s="17" t="s">
        <v>291</v>
      </c>
    </row>
    <row r="1123" spans="3:3" s="11" customFormat="1">
      <c r="C1123" s="17" t="s">
        <v>293</v>
      </c>
    </row>
    <row r="1124" spans="3:3" s="11" customFormat="1">
      <c r="C1124" s="17" t="s">
        <v>295</v>
      </c>
    </row>
    <row r="1125" spans="3:3">
      <c r="C1125" s="17" t="s">
        <v>300</v>
      </c>
    </row>
    <row r="1126" spans="3:3">
      <c r="C1126" s="17" t="s">
        <v>276</v>
      </c>
    </row>
    <row r="1129" spans="3:3">
      <c r="C1129" s="17" t="s">
        <v>399</v>
      </c>
    </row>
    <row r="1130" spans="3:3">
      <c r="C1130" s="17" t="s">
        <v>400</v>
      </c>
    </row>
    <row r="1131" spans="3:3">
      <c r="C1131" s="17" t="s">
        <v>402</v>
      </c>
    </row>
    <row r="1132" spans="3:3">
      <c r="C1132" s="17" t="s">
        <v>403</v>
      </c>
    </row>
    <row r="1133" spans="3:3">
      <c r="C1133" s="17" t="s">
        <v>404</v>
      </c>
    </row>
    <row r="1134" spans="3:3">
      <c r="C1134" s="17" t="s">
        <v>406</v>
      </c>
    </row>
    <row r="1135" spans="3:3">
      <c r="C1135" s="17" t="s">
        <v>407</v>
      </c>
    </row>
    <row r="1136" spans="3:3">
      <c r="C1136" s="17" t="s">
        <v>408</v>
      </c>
    </row>
    <row r="1137" spans="3:3">
      <c r="C1137" s="17" t="s">
        <v>409</v>
      </c>
    </row>
    <row r="1138" spans="3:3">
      <c r="C1138" s="17" t="s">
        <v>410</v>
      </c>
    </row>
    <row r="1139" spans="3:3">
      <c r="C1139" s="17" t="s">
        <v>411</v>
      </c>
    </row>
    <row r="1140" spans="3:3">
      <c r="C1140" s="17" t="s">
        <v>412</v>
      </c>
    </row>
    <row r="1141" spans="3:3">
      <c r="C1141" s="17" t="s">
        <v>413</v>
      </c>
    </row>
    <row r="1142" spans="3:3">
      <c r="C1142" s="17" t="s">
        <v>414</v>
      </c>
    </row>
    <row r="1143" spans="3:3">
      <c r="C1143" s="17" t="s">
        <v>415</v>
      </c>
    </row>
    <row r="1144" spans="3:3">
      <c r="C1144" s="17" t="s">
        <v>417</v>
      </c>
    </row>
    <row r="1145" spans="3:3">
      <c r="C1145" s="17" t="s">
        <v>418</v>
      </c>
    </row>
    <row r="1146" spans="3:3">
      <c r="C1146" s="17" t="s">
        <v>419</v>
      </c>
    </row>
    <row r="1147" spans="3:3">
      <c r="C1147" s="17" t="s">
        <v>421</v>
      </c>
    </row>
    <row r="1148" spans="3:3">
      <c r="C1148" s="17" t="s">
        <v>422</v>
      </c>
    </row>
    <row r="1149" spans="3:3">
      <c r="C1149" s="17" t="s">
        <v>423</v>
      </c>
    </row>
    <row r="1150" spans="3:3">
      <c r="C1150" s="17" t="s">
        <v>424</v>
      </c>
    </row>
    <row r="1151" spans="3:3">
      <c r="C1151" s="17" t="s">
        <v>425</v>
      </c>
    </row>
    <row r="1152" spans="3:3">
      <c r="C1152" s="17" t="s">
        <v>426</v>
      </c>
    </row>
    <row r="1153" spans="3:3">
      <c r="C1153" s="17" t="s">
        <v>427</v>
      </c>
    </row>
    <row r="1154" spans="3:3">
      <c r="C1154" s="17" t="s">
        <v>428</v>
      </c>
    </row>
    <row r="1155" spans="3:3">
      <c r="C1155" s="17" t="s">
        <v>429</v>
      </c>
    </row>
    <row r="1156" spans="3:3">
      <c r="C1156" s="17" t="s">
        <v>430</v>
      </c>
    </row>
    <row r="1157" spans="3:3">
      <c r="C1157" s="17" t="s">
        <v>431</v>
      </c>
    </row>
    <row r="1158" spans="3:3">
      <c r="C1158" s="17" t="s">
        <v>432</v>
      </c>
    </row>
    <row r="1159" spans="3:3">
      <c r="C1159" s="17" t="s">
        <v>433</v>
      </c>
    </row>
    <row r="1160" spans="3:3">
      <c r="C1160" s="17" t="s">
        <v>434</v>
      </c>
    </row>
    <row r="1161" spans="3:3">
      <c r="C1161" s="17" t="s">
        <v>435</v>
      </c>
    </row>
    <row r="1162" spans="3:3">
      <c r="C1162" s="17" t="s">
        <v>436</v>
      </c>
    </row>
    <row r="1163" spans="3:3" ht="14.45" customHeight="1">
      <c r="C1163" s="17" t="s">
        <v>437</v>
      </c>
    </row>
    <row r="1164" spans="3:3">
      <c r="C1164" s="17" t="s">
        <v>439</v>
      </c>
    </row>
    <row r="1165" spans="3:3">
      <c r="C1165" s="17" t="s">
        <v>440</v>
      </c>
    </row>
    <row r="1166" spans="3:3">
      <c r="C1166" s="17" t="s">
        <v>441</v>
      </c>
    </row>
    <row r="1167" spans="3:3">
      <c r="C1167" s="17" t="s">
        <v>442</v>
      </c>
    </row>
    <row r="1168" spans="3:3">
      <c r="C1168" s="17" t="s">
        <v>444</v>
      </c>
    </row>
    <row r="1169" spans="3:3">
      <c r="C1169" s="17" t="s">
        <v>448</v>
      </c>
    </row>
    <row r="1170" spans="3:3">
      <c r="C1170" s="17" t="s">
        <v>276</v>
      </c>
    </row>
    <row r="1171" spans="3:3">
      <c r="C1171" s="17" t="s">
        <v>450</v>
      </c>
    </row>
    <row r="1172" spans="3:3">
      <c r="C1172" s="17" t="s">
        <v>451</v>
      </c>
    </row>
    <row r="1173" spans="3:3">
      <c r="C1173" s="17" t="s">
        <v>452</v>
      </c>
    </row>
    <row r="1174" spans="3:3">
      <c r="C1174" s="17" t="s">
        <v>453</v>
      </c>
    </row>
    <row r="1175" spans="3:3">
      <c r="C1175" s="17" t="s">
        <v>454</v>
      </c>
    </row>
    <row r="1176" spans="3:3">
      <c r="C1176" s="17" t="s">
        <v>455</v>
      </c>
    </row>
    <row r="1177" spans="3:3">
      <c r="C1177" s="17" t="s">
        <v>456</v>
      </c>
    </row>
    <row r="1178" spans="3:3">
      <c r="C1178" s="17" t="s">
        <v>457</v>
      </c>
    </row>
    <row r="1179" spans="3:3">
      <c r="C1179" s="17" t="s">
        <v>458</v>
      </c>
    </row>
    <row r="1180" spans="3:3">
      <c r="C1180" s="17" t="s">
        <v>459</v>
      </c>
    </row>
    <row r="1181" spans="3:3">
      <c r="C1181" s="17" t="s">
        <v>460</v>
      </c>
    </row>
    <row r="1182" spans="3:3">
      <c r="C1182" s="17" t="s">
        <v>461</v>
      </c>
    </row>
    <row r="1183" spans="3:3">
      <c r="C1183" s="17" t="s">
        <v>462</v>
      </c>
    </row>
    <row r="1184" spans="3:3">
      <c r="C1184" s="17" t="s">
        <v>463</v>
      </c>
    </row>
    <row r="1185" spans="3:3">
      <c r="C1185" s="17" t="s">
        <v>464</v>
      </c>
    </row>
    <row r="1186" spans="3:3">
      <c r="C1186" s="17" t="s">
        <v>465</v>
      </c>
    </row>
    <row r="1187" spans="3:3">
      <c r="C1187" s="17" t="s">
        <v>466</v>
      </c>
    </row>
    <row r="1188" spans="3:3">
      <c r="C1188" s="17" t="s">
        <v>467</v>
      </c>
    </row>
    <row r="1189" spans="3:3">
      <c r="C1189" s="17" t="s">
        <v>469</v>
      </c>
    </row>
    <row r="1190" spans="3:3">
      <c r="C1190" s="17" t="s">
        <v>471</v>
      </c>
    </row>
    <row r="1191" spans="3:3">
      <c r="C1191" s="17" t="s">
        <v>473</v>
      </c>
    </row>
    <row r="1192" spans="3:3">
      <c r="C1192" s="130" t="s">
        <v>474</v>
      </c>
    </row>
    <row r="1193" spans="3:3">
      <c r="C1193" s="17" t="s">
        <v>476</v>
      </c>
    </row>
    <row r="1194" spans="3:3">
      <c r="C1194" s="17" t="s">
        <v>477</v>
      </c>
    </row>
    <row r="1195" spans="3:3">
      <c r="C1195" s="17" t="s">
        <v>478</v>
      </c>
    </row>
    <row r="1196" spans="3:3">
      <c r="C1196" s="17" t="s">
        <v>479</v>
      </c>
    </row>
    <row r="1197" spans="3:3">
      <c r="C1197" s="17" t="s">
        <v>480</v>
      </c>
    </row>
    <row r="1198" spans="3:3">
      <c r="C1198" s="17" t="s">
        <v>481</v>
      </c>
    </row>
    <row r="1199" spans="3:3">
      <c r="C1199" s="17" t="s">
        <v>482</v>
      </c>
    </row>
    <row r="1200" spans="3:3">
      <c r="C1200" s="17" t="s">
        <v>483</v>
      </c>
    </row>
    <row r="1201" spans="3:3">
      <c r="C1201" s="17" t="s">
        <v>485</v>
      </c>
    </row>
    <row r="1202" spans="3:3">
      <c r="C1202" s="17" t="s">
        <v>486</v>
      </c>
    </row>
    <row r="1203" spans="3:3">
      <c r="C1203" s="17" t="s">
        <v>488</v>
      </c>
    </row>
    <row r="1204" spans="3:3">
      <c r="C1204" s="17" t="s">
        <v>489</v>
      </c>
    </row>
    <row r="1205" spans="3:3">
      <c r="C1205" s="17" t="s">
        <v>490</v>
      </c>
    </row>
    <row r="1206" spans="3:3">
      <c r="C1206" s="17" t="s">
        <v>491</v>
      </c>
    </row>
    <row r="1207" spans="3:3">
      <c r="C1207" s="17" t="s">
        <v>492</v>
      </c>
    </row>
    <row r="1208" spans="3:3">
      <c r="C1208" s="17" t="s">
        <v>494</v>
      </c>
    </row>
    <row r="1209" spans="3:3">
      <c r="C1209" s="17" t="s">
        <v>495</v>
      </c>
    </row>
    <row r="1210" spans="3:3">
      <c r="C1210" s="17" t="s">
        <v>496</v>
      </c>
    </row>
    <row r="1211" spans="3:3">
      <c r="C1211" s="17" t="s">
        <v>497</v>
      </c>
    </row>
    <row r="1212" spans="3:3">
      <c r="C1212" s="17" t="s">
        <v>498</v>
      </c>
    </row>
    <row r="1213" spans="3:3">
      <c r="C1213" s="17" t="s">
        <v>499</v>
      </c>
    </row>
    <row r="1214" spans="3:3">
      <c r="C1214" s="17" t="s">
        <v>500</v>
      </c>
    </row>
    <row r="1215" spans="3:3">
      <c r="C1215" s="17" t="s">
        <v>501</v>
      </c>
    </row>
    <row r="1216" spans="3:3">
      <c r="C1216" s="17" t="s">
        <v>503</v>
      </c>
    </row>
    <row r="1217" spans="3:3">
      <c r="C1217" s="17" t="s">
        <v>504</v>
      </c>
    </row>
    <row r="1218" spans="3:3">
      <c r="C1218" s="17" t="s">
        <v>505</v>
      </c>
    </row>
    <row r="1219" spans="3:3">
      <c r="C1219" s="17" t="s">
        <v>506</v>
      </c>
    </row>
    <row r="1220" spans="3:3">
      <c r="C1220" s="17" t="s">
        <v>507</v>
      </c>
    </row>
    <row r="1221" spans="3:3">
      <c r="C1221" s="17" t="s">
        <v>508</v>
      </c>
    </row>
    <row r="1222" spans="3:3">
      <c r="C1222" s="17" t="s">
        <v>509</v>
      </c>
    </row>
    <row r="1223" spans="3:3">
      <c r="C1223" s="17" t="s">
        <v>510</v>
      </c>
    </row>
    <row r="1224" spans="3:3">
      <c r="C1224" s="17" t="s">
        <v>511</v>
      </c>
    </row>
    <row r="1225" spans="3:3">
      <c r="C1225" s="17" t="s">
        <v>512</v>
      </c>
    </row>
    <row r="1226" spans="3:3">
      <c r="C1226" s="17" t="s">
        <v>513</v>
      </c>
    </row>
    <row r="1227" spans="3:3">
      <c r="C1227" s="17" t="s">
        <v>514</v>
      </c>
    </row>
    <row r="1228" spans="3:3">
      <c r="C1228" s="17" t="s">
        <v>515</v>
      </c>
    </row>
    <row r="1229" spans="3:3">
      <c r="C1229" s="17" t="s">
        <v>516</v>
      </c>
    </row>
    <row r="1230" spans="3:3">
      <c r="C1230" s="17" t="s">
        <v>517</v>
      </c>
    </row>
    <row r="1231" spans="3:3">
      <c r="C1231" s="17" t="s">
        <v>518</v>
      </c>
    </row>
    <row r="1232" spans="3:3">
      <c r="C1232" s="17" t="s">
        <v>519</v>
      </c>
    </row>
    <row r="1233" spans="3:3">
      <c r="C1233" s="17" t="s">
        <v>520</v>
      </c>
    </row>
    <row r="1234" spans="3:3">
      <c r="C1234" s="17" t="s">
        <v>521</v>
      </c>
    </row>
    <row r="1235" spans="3:3">
      <c r="C1235" s="17" t="s">
        <v>522</v>
      </c>
    </row>
    <row r="1236" spans="3:3">
      <c r="C1236" s="17" t="s">
        <v>523</v>
      </c>
    </row>
    <row r="1237" spans="3:3">
      <c r="C1237" s="17" t="s">
        <v>525</v>
      </c>
    </row>
    <row r="1238" spans="3:3">
      <c r="C1238" s="17" t="s">
        <v>526</v>
      </c>
    </row>
    <row r="1239" spans="3:3">
      <c r="C1239" s="17" t="s">
        <v>527</v>
      </c>
    </row>
    <row r="1240" spans="3:3">
      <c r="C1240" s="17" t="s">
        <v>528</v>
      </c>
    </row>
    <row r="1241" spans="3:3">
      <c r="C1241" s="17" t="s">
        <v>529</v>
      </c>
    </row>
    <row r="1242" spans="3:3">
      <c r="C1242" s="17" t="s">
        <v>530</v>
      </c>
    </row>
    <row r="1243" spans="3:3">
      <c r="C1243" s="17" t="s">
        <v>531</v>
      </c>
    </row>
    <row r="1244" spans="3:3">
      <c r="C1244" s="17" t="s">
        <v>532</v>
      </c>
    </row>
    <row r="1245" spans="3:3">
      <c r="C1245" s="17" t="s">
        <v>533</v>
      </c>
    </row>
    <row r="1248" spans="3:3">
      <c r="C1248" s="17" t="s">
        <v>290</v>
      </c>
    </row>
    <row r="1249" spans="3:3">
      <c r="C1249" s="17" t="s">
        <v>291</v>
      </c>
    </row>
    <row r="1250" spans="3:3">
      <c r="C1250" s="17" t="s">
        <v>293</v>
      </c>
    </row>
    <row r="1251" spans="3:3">
      <c r="C1251" s="17" t="s">
        <v>296</v>
      </c>
    </row>
    <row r="1252" spans="3:3">
      <c r="C1252" s="17" t="s">
        <v>298</v>
      </c>
    </row>
    <row r="1253" spans="3:3">
      <c r="C1253" s="17" t="s">
        <v>276</v>
      </c>
    </row>
    <row r="1255" spans="3:3">
      <c r="C1255" s="17" t="s">
        <v>290</v>
      </c>
    </row>
    <row r="1256" spans="3:3">
      <c r="C1256" s="17" t="s">
        <v>295</v>
      </c>
    </row>
    <row r="1257" spans="3:3">
      <c r="C1257" s="17" t="s">
        <v>300</v>
      </c>
    </row>
    <row r="1258" spans="3:3">
      <c r="C1258" s="17" t="s">
        <v>291</v>
      </c>
    </row>
    <row r="1259" spans="3:3">
      <c r="C1259" s="17" t="s">
        <v>276</v>
      </c>
    </row>
    <row r="1261" spans="3:3">
      <c r="C1261" s="17" t="s">
        <v>289</v>
      </c>
    </row>
    <row r="1262" spans="3:3">
      <c r="C1262" s="17" t="s">
        <v>291</v>
      </c>
    </row>
    <row r="1263" spans="3:3">
      <c r="C1263" s="17" t="s">
        <v>298</v>
      </c>
    </row>
    <row r="1264" spans="3:3">
      <c r="C1264" s="17" t="s">
        <v>296</v>
      </c>
    </row>
    <row r="1265" spans="3:3">
      <c r="C1265" s="17" t="s">
        <v>276</v>
      </c>
    </row>
    <row r="1267" spans="3:3">
      <c r="C1267" s="17" t="s">
        <v>290</v>
      </c>
    </row>
    <row r="1268" spans="3:3">
      <c r="C1268" s="17" t="s">
        <v>291</v>
      </c>
    </row>
    <row r="1269" spans="3:3">
      <c r="C1269" s="17" t="s">
        <v>276</v>
      </c>
    </row>
    <row r="1272" spans="3:3">
      <c r="C1272" s="17" t="s">
        <v>289</v>
      </c>
    </row>
    <row r="1273" spans="3:3">
      <c r="C1273" s="17" t="s">
        <v>291</v>
      </c>
    </row>
    <row r="1274" spans="3:3">
      <c r="C1274" s="17" t="s">
        <v>293</v>
      </c>
    </row>
    <row r="1275" spans="3:3">
      <c r="C1275" s="17" t="s">
        <v>295</v>
      </c>
    </row>
    <row r="1276" spans="3:3">
      <c r="C1276" s="17" t="s">
        <v>296</v>
      </c>
    </row>
    <row r="1277" spans="3:3">
      <c r="C1277" s="17" t="s">
        <v>297</v>
      </c>
    </row>
    <row r="1278" spans="3:3">
      <c r="C1278" s="17" t="s">
        <v>298</v>
      </c>
    </row>
    <row r="1279" spans="3:3">
      <c r="C1279" s="17" t="s">
        <v>299</v>
      </c>
    </row>
    <row r="1280" spans="3:3">
      <c r="C1280" s="17" t="s">
        <v>300</v>
      </c>
    </row>
    <row r="1281" spans="3:3">
      <c r="C1281" s="17" t="s">
        <v>276</v>
      </c>
    </row>
    <row r="1283" spans="3:3">
      <c r="C1283" s="17" t="s">
        <v>41</v>
      </c>
    </row>
    <row r="1284" spans="3:3">
      <c r="C1284" s="17" t="s">
        <v>304</v>
      </c>
    </row>
    <row r="1285" spans="3:3">
      <c r="C1285" s="17" t="s">
        <v>306</v>
      </c>
    </row>
    <row r="1286" spans="3:3">
      <c r="C1286" s="17" t="s">
        <v>308</v>
      </c>
    </row>
    <row r="1287" spans="3:3">
      <c r="C1287" s="17" t="s">
        <v>310</v>
      </c>
    </row>
    <row r="1288" spans="3:3">
      <c r="C1288" s="17" t="s">
        <v>312</v>
      </c>
    </row>
    <row r="1289" spans="3:3">
      <c r="C1289" s="17" t="s">
        <v>314</v>
      </c>
    </row>
    <row r="1290" spans="3:3">
      <c r="C1290" s="17" t="s">
        <v>316</v>
      </c>
    </row>
    <row r="1291" spans="3:3">
      <c r="C1291" s="17" t="s">
        <v>318</v>
      </c>
    </row>
    <row r="1292" spans="3:3">
      <c r="C1292" s="17" t="s">
        <v>320</v>
      </c>
    </row>
    <row r="1293" spans="3:3">
      <c r="C1293" s="17" t="s">
        <v>322</v>
      </c>
    </row>
    <row r="1294" spans="3:3">
      <c r="C1294" s="17" t="s">
        <v>324</v>
      </c>
    </row>
    <row r="1295" spans="3:3">
      <c r="C1295" s="17" t="s">
        <v>326</v>
      </c>
    </row>
    <row r="1296" spans="3:3">
      <c r="C1296" s="17" t="s">
        <v>328</v>
      </c>
    </row>
    <row r="1297" spans="3:3">
      <c r="C1297" s="17" t="s">
        <v>330</v>
      </c>
    </row>
    <row r="1298" spans="3:3">
      <c r="C1298" s="17" t="s">
        <v>332</v>
      </c>
    </row>
    <row r="1299" spans="3:3">
      <c r="C1299" s="17" t="s">
        <v>334</v>
      </c>
    </row>
    <row r="1300" spans="3:3">
      <c r="C1300" s="17" t="s">
        <v>336</v>
      </c>
    </row>
    <row r="1301" spans="3:3">
      <c r="C1301" s="17" t="s">
        <v>338</v>
      </c>
    </row>
    <row r="1302" spans="3:3">
      <c r="C1302" s="17" t="s">
        <v>340</v>
      </c>
    </row>
    <row r="1303" spans="3:3">
      <c r="C1303" s="17" t="s">
        <v>342</v>
      </c>
    </row>
    <row r="1304" spans="3:3">
      <c r="C1304" s="17" t="s">
        <v>344</v>
      </c>
    </row>
    <row r="1305" spans="3:3">
      <c r="C1305" s="17" t="s">
        <v>346</v>
      </c>
    </row>
    <row r="1306" spans="3:3">
      <c r="C1306" s="17" t="s">
        <v>348</v>
      </c>
    </row>
    <row r="1307" spans="3:3">
      <c r="C1307" s="17" t="s">
        <v>350</v>
      </c>
    </row>
    <row r="1308" spans="3:3">
      <c r="C1308" s="17" t="s">
        <v>352</v>
      </c>
    </row>
    <row r="1309" spans="3:3">
      <c r="C1309" s="17" t="s">
        <v>354</v>
      </c>
    </row>
    <row r="1310" spans="3:3">
      <c r="C1310" s="17" t="s">
        <v>356</v>
      </c>
    </row>
    <row r="1311" spans="3:3">
      <c r="C1311" s="17" t="s">
        <v>358</v>
      </c>
    </row>
    <row r="1312" spans="3:3">
      <c r="C1312" s="17" t="s">
        <v>360</v>
      </c>
    </row>
    <row r="1313" spans="3:3">
      <c r="C1313" s="17" t="s">
        <v>362</v>
      </c>
    </row>
    <row r="1314" spans="3:3">
      <c r="C1314" s="17" t="s">
        <v>364</v>
      </c>
    </row>
    <row r="1315" spans="3:3">
      <c r="C1315" s="17" t="s">
        <v>276</v>
      </c>
    </row>
  </sheetData>
  <autoFilter ref="A1:D1040" xr:uid="{00000000-0009-0000-0000-00001F000000}"/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E795"/>
  <sheetViews>
    <sheetView showGridLines="0" rightToLeft="1" workbookViewId="0">
      <pane ySplit="1" topLeftCell="A2" activePane="bottomLeft" state="frozen"/>
      <selection pane="bottomLeft"/>
    </sheetView>
  </sheetViews>
  <sheetFormatPr defaultRowHeight="15" outlineLevelRow="1"/>
  <cols>
    <col min="1" max="1" width="25.625" style="59" customWidth="1"/>
    <col min="2" max="2" width="48.75" style="59" customWidth="1"/>
    <col min="3" max="3" width="12" customWidth="1"/>
    <col min="4" max="4" width="23.5" style="1" customWidth="1"/>
    <col min="5" max="5" width="14.25" customWidth="1"/>
  </cols>
  <sheetData>
    <row r="1" spans="1:5" ht="15.75">
      <c r="A1" s="108" t="s">
        <v>1075</v>
      </c>
      <c r="B1" s="109" t="s">
        <v>1076</v>
      </c>
      <c r="C1" s="109" t="s">
        <v>1077</v>
      </c>
      <c r="D1" s="110" t="s">
        <v>1078</v>
      </c>
      <c r="E1" s="124"/>
    </row>
    <row r="2" spans="1:5" ht="15.75" outlineLevel="1">
      <c r="A2" s="38" t="s">
        <v>916</v>
      </c>
      <c r="B2" s="39" t="s">
        <v>0</v>
      </c>
      <c r="C2" s="38">
        <v>5.0999999999999996</v>
      </c>
      <c r="D2" s="112"/>
    </row>
    <row r="3" spans="1:5" ht="15.75" outlineLevel="1">
      <c r="A3" s="38" t="s">
        <v>916</v>
      </c>
      <c r="B3" s="39" t="s">
        <v>1</v>
      </c>
      <c r="C3" s="38">
        <v>5.2</v>
      </c>
      <c r="D3" s="112"/>
    </row>
    <row r="4" spans="1:5" ht="15.75" outlineLevel="1">
      <c r="A4" s="38" t="s">
        <v>916</v>
      </c>
      <c r="B4" s="39" t="s">
        <v>127</v>
      </c>
      <c r="C4" s="38">
        <v>5.4</v>
      </c>
      <c r="D4" s="112"/>
    </row>
    <row r="5" spans="1:5" ht="15.75" outlineLevel="1">
      <c r="A5" s="38" t="s">
        <v>916</v>
      </c>
      <c r="B5" s="39" t="s">
        <v>128</v>
      </c>
      <c r="C5" s="38">
        <v>5.7</v>
      </c>
      <c r="D5" s="112"/>
    </row>
    <row r="6" spans="1:5" ht="15.75" outlineLevel="1">
      <c r="A6" s="38" t="s">
        <v>916</v>
      </c>
      <c r="B6" s="39" t="s">
        <v>129</v>
      </c>
      <c r="C6" s="38">
        <v>5.1100000000000003</v>
      </c>
      <c r="D6" s="112"/>
    </row>
    <row r="7" spans="1:5" ht="15.75" outlineLevel="1">
      <c r="A7" s="38" t="s">
        <v>916</v>
      </c>
      <c r="B7" s="39" t="s">
        <v>5</v>
      </c>
      <c r="C7" s="38">
        <v>5.26</v>
      </c>
      <c r="D7" s="112"/>
    </row>
    <row r="8" spans="1:5" ht="15.75" outlineLevel="1">
      <c r="A8" s="38" t="s">
        <v>916</v>
      </c>
      <c r="B8" s="39" t="s">
        <v>6</v>
      </c>
      <c r="C8" s="38">
        <v>5.27</v>
      </c>
      <c r="D8" s="112"/>
    </row>
    <row r="9" spans="1:5" ht="15.75" outlineLevel="1">
      <c r="A9" s="38" t="s">
        <v>916</v>
      </c>
      <c r="B9" s="39" t="s">
        <v>86</v>
      </c>
      <c r="C9" s="38">
        <v>5.36</v>
      </c>
      <c r="D9" s="112"/>
    </row>
    <row r="10" spans="1:5" ht="15.75" outlineLevel="1">
      <c r="A10" s="38" t="s">
        <v>916</v>
      </c>
      <c r="B10" s="39" t="s">
        <v>131</v>
      </c>
      <c r="C10" s="40">
        <v>5.5</v>
      </c>
      <c r="D10" s="112"/>
    </row>
    <row r="11" spans="1:5" ht="15.75" outlineLevel="1">
      <c r="A11" s="38" t="s">
        <v>916</v>
      </c>
      <c r="B11" s="39" t="s">
        <v>10</v>
      </c>
      <c r="C11" s="38">
        <v>5.51</v>
      </c>
      <c r="D11" s="112"/>
    </row>
    <row r="12" spans="1:5" ht="15.75" outlineLevel="1">
      <c r="A12" s="38" t="s">
        <v>916</v>
      </c>
      <c r="B12" s="39" t="s">
        <v>11</v>
      </c>
      <c r="C12" s="38">
        <v>5.53</v>
      </c>
      <c r="D12" s="112"/>
    </row>
    <row r="13" spans="1:5" ht="15.75" outlineLevel="1">
      <c r="A13" s="38" t="s">
        <v>916</v>
      </c>
      <c r="B13" s="39" t="s">
        <v>96</v>
      </c>
      <c r="C13" s="38">
        <v>5.59</v>
      </c>
      <c r="D13" s="112"/>
    </row>
    <row r="14" spans="1:5" ht="15.75" outlineLevel="1">
      <c r="A14" s="38" t="s">
        <v>916</v>
      </c>
      <c r="B14" s="39" t="s">
        <v>18</v>
      </c>
      <c r="C14" s="38">
        <v>5.54</v>
      </c>
      <c r="D14" s="112"/>
    </row>
    <row r="15" spans="1:5" ht="15.75" outlineLevel="1">
      <c r="A15" s="38" t="s">
        <v>916</v>
      </c>
      <c r="B15" s="39" t="s">
        <v>14</v>
      </c>
      <c r="C15" s="40">
        <v>5.7</v>
      </c>
      <c r="D15" s="111" t="s">
        <v>1079</v>
      </c>
    </row>
    <row r="16" spans="1:5" ht="15.75" outlineLevel="1">
      <c r="A16" s="38" t="s">
        <v>916</v>
      </c>
      <c r="B16" s="39" t="s">
        <v>20</v>
      </c>
      <c r="C16" s="38">
        <v>5.63</v>
      </c>
      <c r="D16" s="112"/>
    </row>
    <row r="17" spans="1:4" ht="15.75" outlineLevel="1">
      <c r="A17" s="38" t="s">
        <v>916</v>
      </c>
      <c r="B17" s="39" t="s">
        <v>24</v>
      </c>
      <c r="C17" s="38">
        <v>5.47</v>
      </c>
      <c r="D17" s="112"/>
    </row>
    <row r="18" spans="1:4" ht="15.75" outlineLevel="1">
      <c r="A18" s="38" t="s">
        <v>916</v>
      </c>
      <c r="B18" s="39" t="s">
        <v>25</v>
      </c>
      <c r="C18" s="38">
        <v>5.48</v>
      </c>
      <c r="D18" s="112"/>
    </row>
    <row r="19" spans="1:4" ht="15.75">
      <c r="A19" s="44" t="s">
        <v>916</v>
      </c>
      <c r="B19" s="39"/>
      <c r="C19" s="38"/>
      <c r="D19" s="112"/>
    </row>
    <row r="20" spans="1:4" ht="15.75" outlineLevel="1">
      <c r="A20" s="38" t="s">
        <v>926</v>
      </c>
      <c r="B20" s="39" t="s">
        <v>0</v>
      </c>
      <c r="C20" s="38">
        <v>5.0999999999999996</v>
      </c>
      <c r="D20" s="112"/>
    </row>
    <row r="21" spans="1:4" ht="15.75" outlineLevel="1">
      <c r="A21" s="38" t="s">
        <v>926</v>
      </c>
      <c r="B21" s="39" t="s">
        <v>1</v>
      </c>
      <c r="C21" s="38">
        <v>5.2</v>
      </c>
      <c r="D21" s="112"/>
    </row>
    <row r="22" spans="1:4" ht="15.75" outlineLevel="1">
      <c r="A22" s="38" t="s">
        <v>926</v>
      </c>
      <c r="B22" s="39" t="s">
        <v>2</v>
      </c>
      <c r="C22" s="38">
        <v>5.3</v>
      </c>
      <c r="D22" s="112"/>
    </row>
    <row r="23" spans="1:4" ht="15.75" outlineLevel="1">
      <c r="A23" s="38" t="s">
        <v>926</v>
      </c>
      <c r="B23" s="39" t="s">
        <v>1080</v>
      </c>
      <c r="C23" s="38">
        <v>5.14</v>
      </c>
      <c r="D23" s="112"/>
    </row>
    <row r="24" spans="1:4" ht="15.75" outlineLevel="1">
      <c r="A24" s="38" t="s">
        <v>926</v>
      </c>
      <c r="B24" s="39" t="s">
        <v>4</v>
      </c>
      <c r="C24" s="38">
        <v>5.19</v>
      </c>
      <c r="D24" s="112"/>
    </row>
    <row r="25" spans="1:4" ht="15.75" outlineLevel="1">
      <c r="A25" s="38" t="s">
        <v>926</v>
      </c>
      <c r="B25" s="39" t="s">
        <v>5</v>
      </c>
      <c r="C25" s="38">
        <v>5.26</v>
      </c>
      <c r="D25" s="112"/>
    </row>
    <row r="26" spans="1:4" ht="15.75" outlineLevel="1">
      <c r="A26" s="38" t="s">
        <v>926</v>
      </c>
      <c r="B26" s="39" t="s">
        <v>6</v>
      </c>
      <c r="C26" s="38">
        <v>5.27</v>
      </c>
      <c r="D26" s="112"/>
    </row>
    <row r="27" spans="1:4" ht="15.75" outlineLevel="1">
      <c r="A27" s="38" t="s">
        <v>926</v>
      </c>
      <c r="B27" s="39" t="s">
        <v>7</v>
      </c>
      <c r="C27" s="38">
        <v>5.28</v>
      </c>
      <c r="D27" s="112"/>
    </row>
    <row r="28" spans="1:4" ht="15.75" outlineLevel="1">
      <c r="A28" s="38" t="s">
        <v>926</v>
      </c>
      <c r="B28" s="39" t="s">
        <v>8</v>
      </c>
      <c r="C28" s="40">
        <v>5.3</v>
      </c>
      <c r="D28" s="112"/>
    </row>
    <row r="29" spans="1:4" ht="15.75" outlineLevel="1">
      <c r="A29" s="38" t="s">
        <v>926</v>
      </c>
      <c r="B29" s="39" t="s">
        <v>9</v>
      </c>
      <c r="C29" s="38">
        <v>5.49</v>
      </c>
      <c r="D29" s="112"/>
    </row>
    <row r="30" spans="1:4" ht="15.75" outlineLevel="1">
      <c r="A30" s="38" t="s">
        <v>926</v>
      </c>
      <c r="B30" s="39" t="s">
        <v>10</v>
      </c>
      <c r="C30" s="38">
        <v>5.51</v>
      </c>
      <c r="D30" s="112"/>
    </row>
    <row r="31" spans="1:4" ht="15.75" outlineLevel="1">
      <c r="A31" s="38" t="s">
        <v>926</v>
      </c>
      <c r="B31" s="39" t="s">
        <v>11</v>
      </c>
      <c r="C31" s="38">
        <v>5.53</v>
      </c>
      <c r="D31" s="112"/>
    </row>
    <row r="32" spans="1:4" ht="15.75" outlineLevel="1">
      <c r="A32" s="38" t="s">
        <v>926</v>
      </c>
      <c r="B32" s="39" t="s">
        <v>12</v>
      </c>
      <c r="C32" s="38">
        <v>5.69</v>
      </c>
      <c r="D32" s="112"/>
    </row>
    <row r="33" spans="1:4" ht="15.75" outlineLevel="1">
      <c r="A33" s="38" t="s">
        <v>926</v>
      </c>
      <c r="B33" s="39" t="s">
        <v>13</v>
      </c>
      <c r="C33" s="38">
        <v>5.75</v>
      </c>
      <c r="D33" s="112"/>
    </row>
    <row r="34" spans="1:4" ht="15.75" outlineLevel="1">
      <c r="A34" s="38" t="s">
        <v>926</v>
      </c>
      <c r="B34" s="39" t="s">
        <v>14</v>
      </c>
      <c r="C34" s="40">
        <v>5.7</v>
      </c>
      <c r="D34" s="112"/>
    </row>
    <row r="35" spans="1:4" ht="15.75" outlineLevel="1">
      <c r="A35" s="38" t="s">
        <v>926</v>
      </c>
      <c r="B35" s="39" t="s">
        <v>15</v>
      </c>
      <c r="C35" s="38">
        <v>5.74</v>
      </c>
      <c r="D35" s="112"/>
    </row>
    <row r="36" spans="1:4" ht="15.75" outlineLevel="1">
      <c r="A36" s="38" t="s">
        <v>926</v>
      </c>
      <c r="B36" s="39" t="s">
        <v>16</v>
      </c>
      <c r="C36" s="38">
        <v>5.62</v>
      </c>
      <c r="D36" s="112"/>
    </row>
    <row r="37" spans="1:4" ht="15.75" outlineLevel="1">
      <c r="A37" s="38" t="s">
        <v>926</v>
      </c>
      <c r="B37" s="39" t="s">
        <v>17</v>
      </c>
      <c r="C37" s="38">
        <v>5.58</v>
      </c>
      <c r="D37" s="112"/>
    </row>
    <row r="38" spans="1:4" ht="15.75" outlineLevel="1">
      <c r="A38" s="38" t="s">
        <v>926</v>
      </c>
      <c r="B38" s="39" t="s">
        <v>18</v>
      </c>
      <c r="C38" s="38">
        <v>5.54</v>
      </c>
      <c r="D38" s="112"/>
    </row>
    <row r="39" spans="1:4" ht="15.75" outlineLevel="1">
      <c r="A39" s="38" t="s">
        <v>926</v>
      </c>
      <c r="B39" s="39" t="s">
        <v>19</v>
      </c>
      <c r="C39" s="38">
        <v>5.55</v>
      </c>
      <c r="D39" s="112"/>
    </row>
    <row r="40" spans="1:4" ht="15.75" outlineLevel="1">
      <c r="A40" s="38" t="s">
        <v>926</v>
      </c>
      <c r="B40" s="39" t="s">
        <v>20</v>
      </c>
      <c r="C40" s="38">
        <v>5.63</v>
      </c>
      <c r="D40" s="112"/>
    </row>
    <row r="41" spans="1:4" ht="15.75" outlineLevel="1">
      <c r="A41" s="38" t="s">
        <v>926</v>
      </c>
      <c r="B41" s="39" t="s">
        <v>21</v>
      </c>
      <c r="C41" s="38">
        <v>5.65</v>
      </c>
      <c r="D41" s="112"/>
    </row>
    <row r="42" spans="1:4" ht="15.75" outlineLevel="1">
      <c r="A42" s="38" t="s">
        <v>926</v>
      </c>
      <c r="B42" s="39" t="s">
        <v>22</v>
      </c>
      <c r="C42" s="38">
        <v>5.68</v>
      </c>
      <c r="D42" s="112"/>
    </row>
    <row r="43" spans="1:4" ht="15.75" outlineLevel="1">
      <c r="A43" s="38" t="s">
        <v>926</v>
      </c>
      <c r="B43" s="39" t="s">
        <v>23</v>
      </c>
      <c r="C43" s="38">
        <v>5.45</v>
      </c>
      <c r="D43" s="112"/>
    </row>
    <row r="44" spans="1:4" ht="15.75" outlineLevel="1">
      <c r="A44" s="38" t="s">
        <v>926</v>
      </c>
      <c r="B44" s="39" t="s">
        <v>24</v>
      </c>
      <c r="C44" s="38">
        <v>5.47</v>
      </c>
      <c r="D44" s="112"/>
    </row>
    <row r="45" spans="1:4" ht="15.75" outlineLevel="1">
      <c r="A45" s="38" t="s">
        <v>926</v>
      </c>
      <c r="B45" s="39" t="s">
        <v>25</v>
      </c>
      <c r="C45" s="38">
        <v>5.48</v>
      </c>
      <c r="D45" s="112"/>
    </row>
    <row r="46" spans="1:4" ht="15.75">
      <c r="A46" s="44" t="s">
        <v>926</v>
      </c>
      <c r="B46" s="39"/>
      <c r="C46" s="38"/>
      <c r="D46" s="112"/>
    </row>
    <row r="47" spans="1:4" ht="15.75" outlineLevel="1">
      <c r="A47" s="38" t="s">
        <v>932</v>
      </c>
      <c r="B47" s="39" t="s">
        <v>0</v>
      </c>
      <c r="C47" s="38">
        <v>5.0999999999999996</v>
      </c>
      <c r="D47" s="112"/>
    </row>
    <row r="48" spans="1:4" ht="15.75" outlineLevel="1">
      <c r="A48" s="38" t="s">
        <v>932</v>
      </c>
      <c r="B48" s="39" t="s">
        <v>1</v>
      </c>
      <c r="C48" s="38">
        <v>5.2</v>
      </c>
      <c r="D48" s="112"/>
    </row>
    <row r="49" spans="1:4" ht="15.75" outlineLevel="1">
      <c r="A49" s="38" t="s">
        <v>932</v>
      </c>
      <c r="B49" s="39" t="s">
        <v>2</v>
      </c>
      <c r="C49" s="38">
        <v>5.3</v>
      </c>
      <c r="D49" s="112"/>
    </row>
    <row r="50" spans="1:4" ht="15.75" outlineLevel="1">
      <c r="A50" s="38" t="s">
        <v>932</v>
      </c>
      <c r="B50" s="39" t="s">
        <v>107</v>
      </c>
      <c r="C50" s="38">
        <v>5.6</v>
      </c>
      <c r="D50" s="112"/>
    </row>
    <row r="51" spans="1:4" ht="15.75" outlineLevel="1">
      <c r="A51" s="38" t="s">
        <v>932</v>
      </c>
      <c r="B51" s="39" t="s">
        <v>1081</v>
      </c>
      <c r="C51" s="40">
        <v>5.0999999999999996</v>
      </c>
      <c r="D51" s="112"/>
    </row>
    <row r="52" spans="1:4" ht="15.75" outlineLevel="1">
      <c r="A52" s="38" t="s">
        <v>932</v>
      </c>
      <c r="B52" s="39" t="s">
        <v>1080</v>
      </c>
      <c r="C52" s="38">
        <v>5.14</v>
      </c>
      <c r="D52" s="112"/>
    </row>
    <row r="53" spans="1:4" ht="15.75" outlineLevel="1">
      <c r="A53" s="38" t="s">
        <v>932</v>
      </c>
      <c r="B53" s="39" t="s">
        <v>4</v>
      </c>
      <c r="C53" s="38">
        <v>5.19</v>
      </c>
      <c r="D53" s="112"/>
    </row>
    <row r="54" spans="1:4" ht="15.75" outlineLevel="1">
      <c r="A54" s="38" t="s">
        <v>932</v>
      </c>
      <c r="B54" s="39" t="s">
        <v>109</v>
      </c>
      <c r="C54" s="38">
        <v>5.24</v>
      </c>
      <c r="D54" s="112"/>
    </row>
    <row r="55" spans="1:4" ht="15.75" outlineLevel="1">
      <c r="A55" s="38" t="s">
        <v>932</v>
      </c>
      <c r="B55" s="39" t="s">
        <v>5</v>
      </c>
      <c r="C55" s="38">
        <v>5.26</v>
      </c>
      <c r="D55" s="112"/>
    </row>
    <row r="56" spans="1:4" ht="15.75" outlineLevel="1">
      <c r="A56" s="38" t="s">
        <v>932</v>
      </c>
      <c r="B56" s="39" t="s">
        <v>6</v>
      </c>
      <c r="C56" s="38">
        <v>5.27</v>
      </c>
      <c r="D56" s="112"/>
    </row>
    <row r="57" spans="1:4" ht="15.75" outlineLevel="1">
      <c r="A57" s="38" t="s">
        <v>932</v>
      </c>
      <c r="B57" s="39" t="s">
        <v>7</v>
      </c>
      <c r="C57" s="38">
        <v>5.28</v>
      </c>
      <c r="D57" s="112"/>
    </row>
    <row r="58" spans="1:4" ht="15.75" outlineLevel="1">
      <c r="A58" s="38" t="s">
        <v>932</v>
      </c>
      <c r="B58" s="39" t="s">
        <v>8</v>
      </c>
      <c r="C58" s="40">
        <v>5.3</v>
      </c>
      <c r="D58" s="112"/>
    </row>
    <row r="59" spans="1:4" ht="15.75" outlineLevel="1">
      <c r="A59" s="38" t="s">
        <v>932</v>
      </c>
      <c r="B59" s="39" t="s">
        <v>110</v>
      </c>
      <c r="C59" s="38">
        <v>5.31</v>
      </c>
      <c r="D59" s="112"/>
    </row>
    <row r="60" spans="1:4" ht="15.75" outlineLevel="1">
      <c r="A60" s="38" t="s">
        <v>932</v>
      </c>
      <c r="B60" s="39" t="s">
        <v>86</v>
      </c>
      <c r="C60" s="38">
        <v>5.36</v>
      </c>
      <c r="D60" s="112"/>
    </row>
    <row r="61" spans="1:4" ht="15.75" outlineLevel="1">
      <c r="A61" s="38" t="s">
        <v>932</v>
      </c>
      <c r="B61" s="39" t="s">
        <v>9</v>
      </c>
      <c r="C61" s="38">
        <v>5.49</v>
      </c>
      <c r="D61" s="112"/>
    </row>
    <row r="62" spans="1:4" ht="15.75" outlineLevel="1">
      <c r="A62" s="38" t="s">
        <v>932</v>
      </c>
      <c r="B62" s="39" t="s">
        <v>10</v>
      </c>
      <c r="C62" s="38">
        <v>5.51</v>
      </c>
      <c r="D62" s="112"/>
    </row>
    <row r="63" spans="1:4" ht="15.75" outlineLevel="1">
      <c r="A63" s="38" t="s">
        <v>932</v>
      </c>
      <c r="B63" s="39" t="s">
        <v>1082</v>
      </c>
      <c r="C63" s="38">
        <v>5.52</v>
      </c>
      <c r="D63" s="112"/>
    </row>
    <row r="64" spans="1:4" ht="15.75" outlineLevel="1">
      <c r="A64" s="38" t="s">
        <v>932</v>
      </c>
      <c r="B64" s="39" t="s">
        <v>11</v>
      </c>
      <c r="C64" s="38">
        <v>5.53</v>
      </c>
      <c r="D64" s="112"/>
    </row>
    <row r="65" spans="1:4" ht="15.75" outlineLevel="1">
      <c r="A65" s="38" t="s">
        <v>932</v>
      </c>
      <c r="B65" s="39" t="s">
        <v>12</v>
      </c>
      <c r="C65" s="38">
        <v>5.69</v>
      </c>
      <c r="D65" s="112"/>
    </row>
    <row r="66" spans="1:4" ht="15.75" outlineLevel="1">
      <c r="A66" s="38" t="s">
        <v>932</v>
      </c>
      <c r="B66" s="39" t="s">
        <v>875</v>
      </c>
      <c r="C66" s="40">
        <v>5.72</v>
      </c>
      <c r="D66" s="112"/>
    </row>
    <row r="67" spans="1:4" ht="15.75" outlineLevel="1">
      <c r="A67" s="38" t="s">
        <v>932</v>
      </c>
      <c r="B67" s="39" t="s">
        <v>13</v>
      </c>
      <c r="C67" s="38">
        <v>5.75</v>
      </c>
      <c r="D67" s="112"/>
    </row>
    <row r="68" spans="1:4" ht="15.75" outlineLevel="1">
      <c r="A68" s="38" t="s">
        <v>932</v>
      </c>
      <c r="B68" s="39" t="s">
        <v>14</v>
      </c>
      <c r="C68" s="40">
        <v>5.7</v>
      </c>
      <c r="D68" s="112"/>
    </row>
    <row r="69" spans="1:4" ht="15.75" outlineLevel="1">
      <c r="A69" s="38" t="s">
        <v>932</v>
      </c>
      <c r="B69" s="39" t="s">
        <v>15</v>
      </c>
      <c r="C69" s="38">
        <v>5.74</v>
      </c>
      <c r="D69" s="112"/>
    </row>
    <row r="70" spans="1:4" ht="15.75" outlineLevel="1">
      <c r="A70" s="38" t="s">
        <v>932</v>
      </c>
      <c r="B70" s="39" t="s">
        <v>373</v>
      </c>
      <c r="C70" s="38">
        <v>5.76</v>
      </c>
      <c r="D70" s="112"/>
    </row>
    <row r="71" spans="1:4" ht="15.75" outlineLevel="1">
      <c r="A71" s="38" t="s">
        <v>932</v>
      </c>
      <c r="B71" s="39" t="s">
        <v>796</v>
      </c>
      <c r="C71" s="38">
        <v>5.89</v>
      </c>
      <c r="D71" s="111" t="s">
        <v>1079</v>
      </c>
    </row>
    <row r="72" spans="1:4" ht="15.75" outlineLevel="1">
      <c r="A72" s="38" t="s">
        <v>932</v>
      </c>
      <c r="B72" s="39" t="s">
        <v>17</v>
      </c>
      <c r="C72" s="38">
        <v>5.58</v>
      </c>
      <c r="D72" s="112"/>
    </row>
    <row r="73" spans="1:4" ht="15.75" outlineLevel="1">
      <c r="A73" s="38" t="s">
        <v>932</v>
      </c>
      <c r="B73" s="39" t="s">
        <v>16</v>
      </c>
      <c r="C73" s="38">
        <v>5.62</v>
      </c>
      <c r="D73" s="112"/>
    </row>
    <row r="74" spans="1:4" ht="15.75" outlineLevel="1">
      <c r="A74" s="38" t="s">
        <v>932</v>
      </c>
      <c r="B74" s="39" t="s">
        <v>18</v>
      </c>
      <c r="C74" s="38">
        <v>5.54</v>
      </c>
      <c r="D74" s="112"/>
    </row>
    <row r="75" spans="1:4" ht="15.75" outlineLevel="1">
      <c r="A75" s="38" t="s">
        <v>932</v>
      </c>
      <c r="B75" s="39" t="s">
        <v>19</v>
      </c>
      <c r="C75" s="38">
        <v>5.55</v>
      </c>
      <c r="D75" s="112"/>
    </row>
    <row r="76" spans="1:4" ht="15.75" outlineLevel="1">
      <c r="A76" s="38" t="s">
        <v>932</v>
      </c>
      <c r="B76" s="39" t="s">
        <v>20</v>
      </c>
      <c r="C76" s="38">
        <v>5.63</v>
      </c>
      <c r="D76" s="112"/>
    </row>
    <row r="77" spans="1:4" ht="15.75" outlineLevel="1">
      <c r="A77" s="38" t="s">
        <v>932</v>
      </c>
      <c r="B77" s="39" t="s">
        <v>21</v>
      </c>
      <c r="C77" s="38">
        <v>5.65</v>
      </c>
      <c r="D77" s="112"/>
    </row>
    <row r="78" spans="1:4" ht="15.75" outlineLevel="1">
      <c r="A78" s="38" t="s">
        <v>932</v>
      </c>
      <c r="B78" s="39" t="s">
        <v>126</v>
      </c>
      <c r="C78" s="38">
        <v>5.66</v>
      </c>
      <c r="D78" s="112"/>
    </row>
    <row r="79" spans="1:4" ht="15.75" outlineLevel="1">
      <c r="A79" s="38" t="s">
        <v>932</v>
      </c>
      <c r="B79" s="39" t="s">
        <v>22</v>
      </c>
      <c r="C79" s="38">
        <v>5.68</v>
      </c>
      <c r="D79" s="112"/>
    </row>
    <row r="80" spans="1:4" ht="15.75" outlineLevel="1">
      <c r="A80" s="38" t="s">
        <v>932</v>
      </c>
      <c r="B80" s="39" t="s">
        <v>23</v>
      </c>
      <c r="C80" s="38">
        <v>5.45</v>
      </c>
      <c r="D80" s="112"/>
    </row>
    <row r="81" spans="1:4" ht="15.75" outlineLevel="1">
      <c r="A81" s="38" t="s">
        <v>932</v>
      </c>
      <c r="B81" s="39" t="s">
        <v>24</v>
      </c>
      <c r="C81" s="38">
        <v>5.47</v>
      </c>
      <c r="D81" s="112"/>
    </row>
    <row r="82" spans="1:4" ht="15.75" outlineLevel="1">
      <c r="A82" s="38" t="s">
        <v>932</v>
      </c>
      <c r="B82" s="39" t="s">
        <v>25</v>
      </c>
      <c r="C82" s="38">
        <v>5.48</v>
      </c>
      <c r="D82" s="112"/>
    </row>
    <row r="83" spans="1:4" ht="15.75">
      <c r="A83" s="44" t="s">
        <v>932</v>
      </c>
      <c r="B83" s="39"/>
      <c r="C83" s="38"/>
      <c r="D83" s="112"/>
    </row>
    <row r="84" spans="1:4" ht="15.75" outlineLevel="1">
      <c r="A84" s="38" t="s">
        <v>933</v>
      </c>
      <c r="B84" s="39" t="s">
        <v>0</v>
      </c>
      <c r="C84" s="38">
        <v>5.0999999999999996</v>
      </c>
      <c r="D84" s="112"/>
    </row>
    <row r="85" spans="1:4" ht="15.75" outlineLevel="1">
      <c r="A85" s="38" t="s">
        <v>933</v>
      </c>
      <c r="B85" s="39" t="s">
        <v>1</v>
      </c>
      <c r="C85" s="38">
        <v>5.2</v>
      </c>
      <c r="D85" s="112"/>
    </row>
    <row r="86" spans="1:4" ht="15.75" outlineLevel="1">
      <c r="A86" s="38" t="s">
        <v>933</v>
      </c>
      <c r="B86" s="39" t="s">
        <v>2</v>
      </c>
      <c r="C86" s="38">
        <v>5.3</v>
      </c>
      <c r="D86" s="112"/>
    </row>
    <row r="87" spans="1:4" ht="15.75" outlineLevel="1">
      <c r="A87" s="38" t="s">
        <v>933</v>
      </c>
      <c r="B87" s="39" t="s">
        <v>107</v>
      </c>
      <c r="C87" s="38">
        <v>5.6</v>
      </c>
      <c r="D87" s="112"/>
    </row>
    <row r="88" spans="1:4" ht="15.75" outlineLevel="1">
      <c r="A88" s="38" t="s">
        <v>933</v>
      </c>
      <c r="B88" s="39" t="s">
        <v>1081</v>
      </c>
      <c r="C88" s="40">
        <v>5.0999999999999996</v>
      </c>
      <c r="D88" s="112"/>
    </row>
    <row r="89" spans="1:4" ht="15.75" outlineLevel="1">
      <c r="A89" s="38" t="s">
        <v>933</v>
      </c>
      <c r="B89" s="39" t="s">
        <v>1080</v>
      </c>
      <c r="C89" s="38">
        <v>5.14</v>
      </c>
      <c r="D89" s="112"/>
    </row>
    <row r="90" spans="1:4" ht="15.75" outlineLevel="1">
      <c r="A90" s="38" t="s">
        <v>933</v>
      </c>
      <c r="B90" s="39" t="s">
        <v>4</v>
      </c>
      <c r="C90" s="38">
        <v>5.19</v>
      </c>
      <c r="D90" s="112"/>
    </row>
    <row r="91" spans="1:4" ht="15.75" outlineLevel="1">
      <c r="A91" s="38" t="s">
        <v>933</v>
      </c>
      <c r="B91" s="39" t="s">
        <v>109</v>
      </c>
      <c r="C91" s="38">
        <v>5.24</v>
      </c>
      <c r="D91" s="112"/>
    </row>
    <row r="92" spans="1:4" ht="15.75" outlineLevel="1">
      <c r="A92" s="38" t="s">
        <v>933</v>
      </c>
      <c r="B92" s="39" t="s">
        <v>5</v>
      </c>
      <c r="C92" s="38">
        <v>5.26</v>
      </c>
      <c r="D92" s="112"/>
    </row>
    <row r="93" spans="1:4" ht="15.75" outlineLevel="1">
      <c r="A93" s="38" t="s">
        <v>933</v>
      </c>
      <c r="B93" s="39" t="s">
        <v>6</v>
      </c>
      <c r="C93" s="38">
        <v>5.27</v>
      </c>
      <c r="D93" s="112"/>
    </row>
    <row r="94" spans="1:4" ht="15.75" outlineLevel="1">
      <c r="A94" s="38" t="s">
        <v>933</v>
      </c>
      <c r="B94" s="39" t="s">
        <v>7</v>
      </c>
      <c r="C94" s="38">
        <v>5.28</v>
      </c>
      <c r="D94" s="112"/>
    </row>
    <row r="95" spans="1:4" ht="15.75" outlineLevel="1">
      <c r="A95" s="38" t="s">
        <v>933</v>
      </c>
      <c r="B95" s="39" t="s">
        <v>288</v>
      </c>
      <c r="C95" s="38">
        <v>5.29</v>
      </c>
      <c r="D95" s="112"/>
    </row>
    <row r="96" spans="1:4" ht="15.75" outlineLevel="1">
      <c r="A96" s="38" t="s">
        <v>933</v>
      </c>
      <c r="B96" s="39" t="s">
        <v>8</v>
      </c>
      <c r="C96" s="40">
        <v>5.3</v>
      </c>
      <c r="D96" s="112"/>
    </row>
    <row r="97" spans="1:4" ht="15.75" outlineLevel="1">
      <c r="A97" s="38" t="s">
        <v>933</v>
      </c>
      <c r="B97" s="39" t="s">
        <v>110</v>
      </c>
      <c r="C97" s="38">
        <v>5.31</v>
      </c>
      <c r="D97" s="112"/>
    </row>
    <row r="98" spans="1:4" ht="15.75" outlineLevel="1">
      <c r="A98" s="38" t="s">
        <v>933</v>
      </c>
      <c r="B98" s="39" t="s">
        <v>86</v>
      </c>
      <c r="C98" s="38">
        <v>5.36</v>
      </c>
      <c r="D98" s="112"/>
    </row>
    <row r="99" spans="1:4" ht="15.75" outlineLevel="1">
      <c r="A99" s="38" t="s">
        <v>933</v>
      </c>
      <c r="B99" s="39" t="s">
        <v>9</v>
      </c>
      <c r="C99" s="38">
        <v>5.49</v>
      </c>
      <c r="D99" s="112"/>
    </row>
    <row r="100" spans="1:4" ht="15.75" outlineLevel="1">
      <c r="A100" s="38" t="s">
        <v>933</v>
      </c>
      <c r="B100" s="39" t="s">
        <v>10</v>
      </c>
      <c r="C100" s="38">
        <v>5.51</v>
      </c>
      <c r="D100" s="112"/>
    </row>
    <row r="101" spans="1:4" ht="15.75" outlineLevel="1">
      <c r="A101" s="38" t="s">
        <v>933</v>
      </c>
      <c r="B101" s="39" t="s">
        <v>1082</v>
      </c>
      <c r="C101" s="38">
        <v>5.52</v>
      </c>
      <c r="D101" s="112"/>
    </row>
    <row r="102" spans="1:4" ht="15.75" outlineLevel="1">
      <c r="A102" s="38" t="s">
        <v>933</v>
      </c>
      <c r="B102" s="39" t="s">
        <v>11</v>
      </c>
      <c r="C102" s="38">
        <v>5.53</v>
      </c>
      <c r="D102" s="112"/>
    </row>
    <row r="103" spans="1:4" ht="15.75" outlineLevel="1">
      <c r="A103" s="38" t="s">
        <v>933</v>
      </c>
      <c r="B103" s="39" t="s">
        <v>12</v>
      </c>
      <c r="C103" s="38">
        <v>5.69</v>
      </c>
      <c r="D103" s="112"/>
    </row>
    <row r="104" spans="1:4" ht="15.75" outlineLevel="1">
      <c r="A104" s="38" t="s">
        <v>933</v>
      </c>
      <c r="B104" s="39" t="s">
        <v>13</v>
      </c>
      <c r="C104" s="38">
        <v>5.75</v>
      </c>
      <c r="D104" s="112"/>
    </row>
    <row r="105" spans="1:4" ht="15.75" outlineLevel="1">
      <c r="A105" s="38" t="s">
        <v>933</v>
      </c>
      <c r="B105" s="39" t="s">
        <v>14</v>
      </c>
      <c r="C105" s="40">
        <v>5.7</v>
      </c>
      <c r="D105" s="112"/>
    </row>
    <row r="106" spans="1:4" ht="15.75" outlineLevel="1">
      <c r="A106" s="38" t="s">
        <v>933</v>
      </c>
      <c r="B106" s="39" t="s">
        <v>15</v>
      </c>
      <c r="C106" s="38">
        <v>5.74</v>
      </c>
      <c r="D106" s="112"/>
    </row>
    <row r="107" spans="1:4" ht="15.75" outlineLevel="1">
      <c r="A107" s="38" t="s">
        <v>933</v>
      </c>
      <c r="B107" s="39" t="s">
        <v>373</v>
      </c>
      <c r="C107" s="38">
        <v>5.76</v>
      </c>
      <c r="D107" s="112"/>
    </row>
    <row r="108" spans="1:4" ht="15.75" outlineLevel="1">
      <c r="A108" s="38" t="s">
        <v>933</v>
      </c>
      <c r="B108" s="39" t="s">
        <v>796</v>
      </c>
      <c r="C108" s="38">
        <v>5.89</v>
      </c>
      <c r="D108" s="111" t="s">
        <v>1079</v>
      </c>
    </row>
    <row r="109" spans="1:4" ht="15.75" outlineLevel="1">
      <c r="A109" s="38" t="s">
        <v>933</v>
      </c>
      <c r="B109" s="39" t="s">
        <v>17</v>
      </c>
      <c r="C109" s="38">
        <v>5.58</v>
      </c>
      <c r="D109" s="112"/>
    </row>
    <row r="110" spans="1:4" ht="15.75" outlineLevel="1">
      <c r="A110" s="38" t="s">
        <v>933</v>
      </c>
      <c r="B110" s="39" t="s">
        <v>16</v>
      </c>
      <c r="C110" s="38">
        <v>5.62</v>
      </c>
      <c r="D110" s="112"/>
    </row>
    <row r="111" spans="1:4" ht="15.75" outlineLevel="1">
      <c r="A111" s="38" t="s">
        <v>933</v>
      </c>
      <c r="B111" s="39" t="s">
        <v>18</v>
      </c>
      <c r="C111" s="38">
        <v>5.54</v>
      </c>
      <c r="D111" s="112"/>
    </row>
    <row r="112" spans="1:4" ht="15.75" outlineLevel="1">
      <c r="A112" s="38" t="s">
        <v>933</v>
      </c>
      <c r="B112" s="39" t="s">
        <v>19</v>
      </c>
      <c r="C112" s="38">
        <v>5.55</v>
      </c>
      <c r="D112" s="112"/>
    </row>
    <row r="113" spans="1:4" ht="15.75" outlineLevel="1">
      <c r="A113" s="38" t="s">
        <v>933</v>
      </c>
      <c r="B113" s="39" t="s">
        <v>21</v>
      </c>
      <c r="C113" s="38">
        <v>5.65</v>
      </c>
      <c r="D113" s="112"/>
    </row>
    <row r="114" spans="1:4" ht="15.75" outlineLevel="1">
      <c r="A114" s="38" t="s">
        <v>933</v>
      </c>
      <c r="B114" s="39" t="s">
        <v>126</v>
      </c>
      <c r="C114" s="38">
        <v>5.66</v>
      </c>
      <c r="D114" s="112"/>
    </row>
    <row r="115" spans="1:4" ht="15.75" outlineLevel="1">
      <c r="A115" s="38" t="s">
        <v>933</v>
      </c>
      <c r="B115" s="39" t="s">
        <v>22</v>
      </c>
      <c r="C115" s="38">
        <v>5.68</v>
      </c>
      <c r="D115" s="112"/>
    </row>
    <row r="116" spans="1:4" ht="15.75" outlineLevel="1">
      <c r="A116" s="38" t="s">
        <v>933</v>
      </c>
      <c r="B116" s="39" t="s">
        <v>23</v>
      </c>
      <c r="C116" s="38">
        <v>5.45</v>
      </c>
      <c r="D116" s="112"/>
    </row>
    <row r="117" spans="1:4" ht="15.75" outlineLevel="1">
      <c r="A117" s="38" t="s">
        <v>933</v>
      </c>
      <c r="B117" s="39" t="s">
        <v>24</v>
      </c>
      <c r="C117" s="38">
        <v>5.47</v>
      </c>
      <c r="D117" s="112"/>
    </row>
    <row r="118" spans="1:4" ht="15.75" outlineLevel="1">
      <c r="A118" s="38" t="s">
        <v>933</v>
      </c>
      <c r="B118" s="39" t="s">
        <v>25</v>
      </c>
      <c r="C118" s="38">
        <v>5.48</v>
      </c>
      <c r="D118" s="112"/>
    </row>
    <row r="119" spans="1:4" ht="15.75">
      <c r="A119" s="44" t="s">
        <v>933</v>
      </c>
      <c r="B119" s="39"/>
      <c r="C119" s="38"/>
      <c r="D119" s="112"/>
    </row>
    <row r="120" spans="1:4" ht="15.75" outlineLevel="1">
      <c r="A120" s="38" t="s">
        <v>1083</v>
      </c>
      <c r="B120" s="39" t="s">
        <v>0</v>
      </c>
      <c r="C120" s="38">
        <v>5.0999999999999996</v>
      </c>
      <c r="D120" s="112"/>
    </row>
    <row r="121" spans="1:4" ht="15.75" outlineLevel="1">
      <c r="A121" s="38" t="s">
        <v>1083</v>
      </c>
      <c r="B121" s="39" t="s">
        <v>1</v>
      </c>
      <c r="C121" s="38">
        <v>5.2</v>
      </c>
      <c r="D121" s="112"/>
    </row>
    <row r="122" spans="1:4" ht="15.75" outlineLevel="1">
      <c r="A122" s="38" t="s">
        <v>1083</v>
      </c>
      <c r="B122" s="39" t="s">
        <v>2</v>
      </c>
      <c r="C122" s="38">
        <v>5.3</v>
      </c>
      <c r="D122" s="112"/>
    </row>
    <row r="123" spans="1:4" ht="15.75" outlineLevel="1">
      <c r="A123" s="38" t="s">
        <v>1083</v>
      </c>
      <c r="B123" s="39" t="s">
        <v>107</v>
      </c>
      <c r="C123" s="38">
        <v>5.6</v>
      </c>
      <c r="D123" s="112"/>
    </row>
    <row r="124" spans="1:4" ht="15.75" outlineLevel="1">
      <c r="A124" s="38" t="s">
        <v>1083</v>
      </c>
      <c r="B124" s="39" t="s">
        <v>1081</v>
      </c>
      <c r="C124" s="40">
        <v>5.0999999999999996</v>
      </c>
      <c r="D124" s="112"/>
    </row>
    <row r="125" spans="1:4" ht="15.75" outlineLevel="1">
      <c r="A125" s="38" t="s">
        <v>1083</v>
      </c>
      <c r="B125" s="39" t="s">
        <v>1080</v>
      </c>
      <c r="C125" s="38">
        <v>5.14</v>
      </c>
      <c r="D125" s="112"/>
    </row>
    <row r="126" spans="1:4" ht="15.75" outlineLevel="1">
      <c r="A126" s="38" t="s">
        <v>1083</v>
      </c>
      <c r="B126" s="39" t="s">
        <v>4</v>
      </c>
      <c r="C126" s="38">
        <v>5.19</v>
      </c>
      <c r="D126" s="112"/>
    </row>
    <row r="127" spans="1:4" ht="15.75" outlineLevel="1">
      <c r="A127" s="38" t="s">
        <v>1083</v>
      </c>
      <c r="B127" s="39" t="s">
        <v>109</v>
      </c>
      <c r="C127" s="38">
        <v>5.24</v>
      </c>
      <c r="D127" s="112"/>
    </row>
    <row r="128" spans="1:4" ht="15.75" outlineLevel="1">
      <c r="A128" s="38" t="s">
        <v>1083</v>
      </c>
      <c r="B128" s="39" t="s">
        <v>5</v>
      </c>
      <c r="C128" s="38">
        <v>5.26</v>
      </c>
      <c r="D128" s="112"/>
    </row>
    <row r="129" spans="1:4" ht="15.75" outlineLevel="1">
      <c r="A129" s="38" t="s">
        <v>1083</v>
      </c>
      <c r="B129" s="39" t="s">
        <v>6</v>
      </c>
      <c r="C129" s="38">
        <v>5.27</v>
      </c>
      <c r="D129" s="112"/>
    </row>
    <row r="130" spans="1:4" ht="15.75" outlineLevel="1">
      <c r="A130" s="38" t="s">
        <v>1083</v>
      </c>
      <c r="B130" s="39" t="s">
        <v>7</v>
      </c>
      <c r="C130" s="38">
        <v>5.28</v>
      </c>
      <c r="D130" s="112"/>
    </row>
    <row r="131" spans="1:4" ht="15.75" outlineLevel="1">
      <c r="A131" s="38" t="s">
        <v>1083</v>
      </c>
      <c r="B131" s="39" t="s">
        <v>288</v>
      </c>
      <c r="C131" s="38">
        <v>5.29</v>
      </c>
      <c r="D131" s="112"/>
    </row>
    <row r="132" spans="1:4" ht="15.75" outlineLevel="1">
      <c r="A132" s="38" t="s">
        <v>1083</v>
      </c>
      <c r="B132" s="39" t="s">
        <v>8</v>
      </c>
      <c r="C132" s="40">
        <v>5.3</v>
      </c>
      <c r="D132" s="112"/>
    </row>
    <row r="133" spans="1:4" ht="15.75" outlineLevel="1">
      <c r="A133" s="38" t="s">
        <v>1083</v>
      </c>
      <c r="B133" s="39" t="s">
        <v>110</v>
      </c>
      <c r="C133" s="38">
        <v>5.31</v>
      </c>
      <c r="D133" s="112"/>
    </row>
    <row r="134" spans="1:4" ht="15.75" outlineLevel="1">
      <c r="A134" s="38" t="s">
        <v>1083</v>
      </c>
      <c r="B134" s="39" t="s">
        <v>86</v>
      </c>
      <c r="C134" s="38">
        <v>5.36</v>
      </c>
      <c r="D134" s="112"/>
    </row>
    <row r="135" spans="1:4" ht="15.75" outlineLevel="1">
      <c r="A135" s="38" t="s">
        <v>1083</v>
      </c>
      <c r="B135" s="39" t="s">
        <v>11</v>
      </c>
      <c r="C135" s="38">
        <v>5.53</v>
      </c>
      <c r="D135" s="112"/>
    </row>
    <row r="136" spans="1:4" ht="15.75" outlineLevel="1">
      <c r="A136" s="38" t="s">
        <v>1083</v>
      </c>
      <c r="B136" s="39" t="s">
        <v>17</v>
      </c>
      <c r="C136" s="38">
        <v>5.58</v>
      </c>
      <c r="D136" s="112"/>
    </row>
    <row r="137" spans="1:4" ht="15.75" outlineLevel="1">
      <c r="A137" s="38" t="s">
        <v>1083</v>
      </c>
      <c r="B137" s="39" t="s">
        <v>16</v>
      </c>
      <c r="C137" s="38">
        <v>5.62</v>
      </c>
      <c r="D137" s="112"/>
    </row>
    <row r="138" spans="1:4" ht="15.75" outlineLevel="1">
      <c r="A138" s="38" t="s">
        <v>1083</v>
      </c>
      <c r="B138" s="39" t="s">
        <v>18</v>
      </c>
      <c r="C138" s="38">
        <v>5.54</v>
      </c>
      <c r="D138" s="112"/>
    </row>
    <row r="139" spans="1:4" ht="15.75" outlineLevel="1">
      <c r="A139" s="38" t="s">
        <v>1083</v>
      </c>
      <c r="B139" s="39" t="s">
        <v>19</v>
      </c>
      <c r="C139" s="38">
        <v>5.55</v>
      </c>
      <c r="D139" s="112"/>
    </row>
    <row r="140" spans="1:4" ht="15.75" outlineLevel="1">
      <c r="A140" s="38" t="s">
        <v>1083</v>
      </c>
      <c r="B140" s="39" t="s">
        <v>20</v>
      </c>
      <c r="C140" s="38">
        <v>5.63</v>
      </c>
      <c r="D140" s="112"/>
    </row>
    <row r="141" spans="1:4" ht="15.75" outlineLevel="1">
      <c r="A141" s="38" t="s">
        <v>1083</v>
      </c>
      <c r="B141" s="39" t="s">
        <v>23</v>
      </c>
      <c r="C141" s="38">
        <v>5.45</v>
      </c>
      <c r="D141" s="112"/>
    </row>
    <row r="142" spans="1:4" ht="15.75" outlineLevel="1">
      <c r="A142" s="38" t="s">
        <v>1083</v>
      </c>
      <c r="B142" s="39" t="s">
        <v>24</v>
      </c>
      <c r="C142" s="38">
        <v>5.47</v>
      </c>
      <c r="D142" s="112"/>
    </row>
    <row r="143" spans="1:4" ht="15.75" outlineLevel="1">
      <c r="A143" s="38" t="s">
        <v>1083</v>
      </c>
      <c r="B143" s="39" t="s">
        <v>25</v>
      </c>
      <c r="C143" s="38">
        <v>5.48</v>
      </c>
      <c r="D143" s="112"/>
    </row>
    <row r="144" spans="1:4" ht="15.75">
      <c r="A144" s="44" t="s">
        <v>1083</v>
      </c>
      <c r="B144" s="39"/>
      <c r="C144" s="38"/>
      <c r="D144" s="112"/>
    </row>
    <row r="145" spans="1:4" ht="15.75" outlineLevel="1">
      <c r="A145" s="38" t="s">
        <v>436</v>
      </c>
      <c r="B145" s="39" t="s">
        <v>0</v>
      </c>
      <c r="C145" s="38">
        <v>5.0999999999999996</v>
      </c>
      <c r="D145" s="112"/>
    </row>
    <row r="146" spans="1:4" ht="15.75" outlineLevel="1">
      <c r="A146" s="38" t="s">
        <v>436</v>
      </c>
      <c r="B146" s="39" t="s">
        <v>1</v>
      </c>
      <c r="C146" s="38">
        <v>5.2</v>
      </c>
      <c r="D146" s="112"/>
    </row>
    <row r="147" spans="1:4" ht="15.75" outlineLevel="1">
      <c r="A147" s="38" t="s">
        <v>436</v>
      </c>
      <c r="B147" s="39" t="s">
        <v>2</v>
      </c>
      <c r="C147" s="38">
        <v>5.3</v>
      </c>
      <c r="D147" s="112"/>
    </row>
    <row r="148" spans="1:4" ht="15.75" outlineLevel="1">
      <c r="A148" s="38" t="s">
        <v>436</v>
      </c>
      <c r="B148" s="39" t="s">
        <v>107</v>
      </c>
      <c r="C148" s="38">
        <v>5.6</v>
      </c>
      <c r="D148" s="112"/>
    </row>
    <row r="149" spans="1:4" ht="15.75" outlineLevel="1">
      <c r="A149" s="38" t="s">
        <v>436</v>
      </c>
      <c r="B149" s="39" t="s">
        <v>1081</v>
      </c>
      <c r="C149" s="40">
        <v>5.0999999999999996</v>
      </c>
      <c r="D149" s="112"/>
    </row>
    <row r="150" spans="1:4" ht="15.75" outlineLevel="1">
      <c r="A150" s="38" t="s">
        <v>436</v>
      </c>
      <c r="B150" s="39" t="s">
        <v>1080</v>
      </c>
      <c r="C150" s="38">
        <v>5.14</v>
      </c>
      <c r="D150" s="112"/>
    </row>
    <row r="151" spans="1:4" ht="15.75" outlineLevel="1">
      <c r="A151" s="38" t="s">
        <v>436</v>
      </c>
      <c r="B151" s="39" t="s">
        <v>4</v>
      </c>
      <c r="C151" s="38">
        <v>5.19</v>
      </c>
      <c r="D151" s="112"/>
    </row>
    <row r="152" spans="1:4" ht="15.75" outlineLevel="1">
      <c r="A152" s="38" t="s">
        <v>436</v>
      </c>
      <c r="B152" s="39" t="s">
        <v>109</v>
      </c>
      <c r="C152" s="38">
        <v>5.24</v>
      </c>
      <c r="D152" s="112"/>
    </row>
    <row r="153" spans="1:4" ht="15.75" outlineLevel="1">
      <c r="A153" s="38" t="s">
        <v>436</v>
      </c>
      <c r="B153" s="39" t="s">
        <v>5</v>
      </c>
      <c r="C153" s="38">
        <v>5.26</v>
      </c>
      <c r="D153" s="112"/>
    </row>
    <row r="154" spans="1:4" ht="15.75" outlineLevel="1">
      <c r="A154" s="38" t="s">
        <v>436</v>
      </c>
      <c r="B154" s="39" t="s">
        <v>6</v>
      </c>
      <c r="C154" s="38">
        <v>5.27</v>
      </c>
      <c r="D154" s="112"/>
    </row>
    <row r="155" spans="1:4" ht="15.75" outlineLevel="1">
      <c r="A155" s="38" t="s">
        <v>436</v>
      </c>
      <c r="B155" s="39" t="s">
        <v>7</v>
      </c>
      <c r="C155" s="38">
        <v>5.28</v>
      </c>
      <c r="D155" s="112"/>
    </row>
    <row r="156" spans="1:4" ht="15.75" outlineLevel="1">
      <c r="A156" s="38" t="s">
        <v>436</v>
      </c>
      <c r="B156" s="39" t="s">
        <v>8</v>
      </c>
      <c r="C156" s="40">
        <v>5.3</v>
      </c>
      <c r="D156" s="112"/>
    </row>
    <row r="157" spans="1:4" ht="15.75" outlineLevel="1">
      <c r="A157" s="38" t="s">
        <v>436</v>
      </c>
      <c r="B157" s="39" t="s">
        <v>534</v>
      </c>
      <c r="C157" s="38">
        <v>5.32</v>
      </c>
      <c r="D157" s="112"/>
    </row>
    <row r="158" spans="1:4" ht="15.75" outlineLevel="1">
      <c r="A158" s="38" t="s">
        <v>436</v>
      </c>
      <c r="B158" s="39" t="s">
        <v>86</v>
      </c>
      <c r="C158" s="38">
        <v>5.36</v>
      </c>
      <c r="D158" s="112"/>
    </row>
    <row r="159" spans="1:4" ht="15.75" outlineLevel="1">
      <c r="A159" s="38" t="s">
        <v>436</v>
      </c>
      <c r="B159" s="39" t="s">
        <v>11</v>
      </c>
      <c r="C159" s="38">
        <v>5.53</v>
      </c>
      <c r="D159" s="112"/>
    </row>
    <row r="160" spans="1:4" ht="15.75" outlineLevel="1">
      <c r="A160" s="38" t="s">
        <v>436</v>
      </c>
      <c r="B160" s="39" t="s">
        <v>17</v>
      </c>
      <c r="C160" s="38">
        <v>5.58</v>
      </c>
      <c r="D160" s="112"/>
    </row>
    <row r="161" spans="1:5" ht="15.75" outlineLevel="1">
      <c r="A161" s="38" t="s">
        <v>436</v>
      </c>
      <c r="B161" s="39" t="s">
        <v>18</v>
      </c>
      <c r="C161" s="38">
        <v>5.54</v>
      </c>
      <c r="D161" s="112"/>
    </row>
    <row r="162" spans="1:5" ht="15.75" outlineLevel="1">
      <c r="A162" s="38" t="s">
        <v>436</v>
      </c>
      <c r="B162" s="39" t="s">
        <v>19</v>
      </c>
      <c r="C162" s="38">
        <v>5.55</v>
      </c>
      <c r="D162" s="112"/>
    </row>
    <row r="163" spans="1:5" ht="15.75" outlineLevel="1">
      <c r="A163" s="38" t="s">
        <v>436</v>
      </c>
      <c r="B163" s="39" t="s">
        <v>16</v>
      </c>
      <c r="C163" s="38">
        <v>5.62</v>
      </c>
      <c r="D163" s="112"/>
      <c r="E163" t="s">
        <v>1084</v>
      </c>
    </row>
    <row r="164" spans="1:5" ht="15.75" outlineLevel="1">
      <c r="A164" s="38" t="s">
        <v>436</v>
      </c>
      <c r="B164" s="39" t="s">
        <v>20</v>
      </c>
      <c r="C164" s="38">
        <v>5.63</v>
      </c>
      <c r="D164" s="112"/>
    </row>
    <row r="165" spans="1:5" ht="15.75" outlineLevel="1">
      <c r="A165" s="38" t="s">
        <v>436</v>
      </c>
      <c r="B165" s="39" t="s">
        <v>23</v>
      </c>
      <c r="C165" s="38">
        <v>5.45</v>
      </c>
      <c r="D165" s="112"/>
    </row>
    <row r="166" spans="1:5" ht="15.75" outlineLevel="1">
      <c r="A166" s="38" t="s">
        <v>436</v>
      </c>
      <c r="B166" s="39" t="s">
        <v>24</v>
      </c>
      <c r="C166" s="38">
        <v>5.47</v>
      </c>
      <c r="D166" s="112"/>
    </row>
    <row r="167" spans="1:5" ht="15.75" outlineLevel="1">
      <c r="A167" s="38" t="s">
        <v>436</v>
      </c>
      <c r="B167" s="39" t="s">
        <v>25</v>
      </c>
      <c r="C167" s="38">
        <v>5.48</v>
      </c>
      <c r="D167" s="112"/>
    </row>
    <row r="168" spans="1:5" ht="15.75">
      <c r="A168" s="44" t="s">
        <v>436</v>
      </c>
      <c r="B168" s="39"/>
      <c r="C168" s="38"/>
      <c r="D168" s="112"/>
    </row>
    <row r="169" spans="1:5" ht="15.75" outlineLevel="1">
      <c r="A169" s="38" t="s">
        <v>953</v>
      </c>
      <c r="B169" s="39" t="s">
        <v>0</v>
      </c>
      <c r="C169" s="38">
        <v>5.0999999999999996</v>
      </c>
      <c r="D169" s="112"/>
    </row>
    <row r="170" spans="1:5" ht="15.75" outlineLevel="1">
      <c r="A170" s="38" t="s">
        <v>953</v>
      </c>
      <c r="B170" s="39" t="s">
        <v>1</v>
      </c>
      <c r="C170" s="38">
        <v>5.2</v>
      </c>
      <c r="D170" s="112"/>
    </row>
    <row r="171" spans="1:5" ht="15.75" outlineLevel="1">
      <c r="A171" s="38" t="s">
        <v>953</v>
      </c>
      <c r="B171" s="39" t="s">
        <v>2</v>
      </c>
      <c r="C171" s="38">
        <v>5.3</v>
      </c>
      <c r="D171" s="112"/>
    </row>
    <row r="172" spans="1:5" ht="15.75" outlineLevel="1">
      <c r="A172" s="38" t="s">
        <v>953</v>
      </c>
      <c r="B172" s="39" t="s">
        <v>107</v>
      </c>
      <c r="C172" s="38">
        <v>5.6</v>
      </c>
      <c r="D172" s="112"/>
    </row>
    <row r="173" spans="1:5" ht="15.75" outlineLevel="1">
      <c r="A173" s="38" t="s">
        <v>953</v>
      </c>
      <c r="B173" s="39" t="s">
        <v>1081</v>
      </c>
      <c r="C173" s="40">
        <v>5.0999999999999996</v>
      </c>
      <c r="D173" s="112"/>
    </row>
    <row r="174" spans="1:5" ht="15.75" outlineLevel="1">
      <c r="A174" s="38" t="s">
        <v>953</v>
      </c>
      <c r="B174" s="39" t="s">
        <v>1080</v>
      </c>
      <c r="C174" s="38">
        <v>5.14</v>
      </c>
      <c r="D174" s="112"/>
    </row>
    <row r="175" spans="1:5" ht="15.75" outlineLevel="1">
      <c r="A175" s="38" t="s">
        <v>953</v>
      </c>
      <c r="B175" s="39" t="s">
        <v>4</v>
      </c>
      <c r="C175" s="38">
        <v>5.19</v>
      </c>
      <c r="D175" s="112"/>
    </row>
    <row r="176" spans="1:5" ht="15.75" outlineLevel="1">
      <c r="A176" s="38" t="s">
        <v>953</v>
      </c>
      <c r="B176" s="39" t="s">
        <v>109</v>
      </c>
      <c r="C176" s="38">
        <v>5.24</v>
      </c>
      <c r="D176" s="112"/>
    </row>
    <row r="177" spans="1:4" ht="15.75" outlineLevel="1">
      <c r="A177" s="38" t="s">
        <v>953</v>
      </c>
      <c r="B177" s="39" t="s">
        <v>5</v>
      </c>
      <c r="C177" s="38">
        <v>5.26</v>
      </c>
      <c r="D177" s="112"/>
    </row>
    <row r="178" spans="1:4" ht="15.75" outlineLevel="1">
      <c r="A178" s="38" t="s">
        <v>953</v>
      </c>
      <c r="B178" s="39" t="s">
        <v>6</v>
      </c>
      <c r="C178" s="38">
        <v>5.27</v>
      </c>
      <c r="D178" s="112"/>
    </row>
    <row r="179" spans="1:4" ht="15.75" outlineLevel="1">
      <c r="A179" s="38" t="s">
        <v>953</v>
      </c>
      <c r="B179" s="39" t="s">
        <v>7</v>
      </c>
      <c r="C179" s="38">
        <v>5.28</v>
      </c>
      <c r="D179" s="112"/>
    </row>
    <row r="180" spans="1:4" ht="15.75" outlineLevel="1">
      <c r="A180" s="38" t="s">
        <v>953</v>
      </c>
      <c r="B180" s="39" t="s">
        <v>288</v>
      </c>
      <c r="C180" s="38">
        <v>5.29</v>
      </c>
      <c r="D180" s="112"/>
    </row>
    <row r="181" spans="1:4" ht="15.75" outlineLevel="1">
      <c r="A181" s="38" t="s">
        <v>953</v>
      </c>
      <c r="B181" s="39" t="s">
        <v>8</v>
      </c>
      <c r="C181" s="40">
        <v>5.3</v>
      </c>
      <c r="D181" s="112"/>
    </row>
    <row r="182" spans="1:4" ht="15.75" outlineLevel="1">
      <c r="A182" s="38" t="s">
        <v>953</v>
      </c>
      <c r="B182" s="39" t="s">
        <v>534</v>
      </c>
      <c r="C182" s="38">
        <v>5.32</v>
      </c>
      <c r="D182" s="112"/>
    </row>
    <row r="183" spans="1:4" ht="15.75" outlineLevel="1">
      <c r="A183" s="38" t="s">
        <v>953</v>
      </c>
      <c r="B183" s="39" t="s">
        <v>86</v>
      </c>
      <c r="C183" s="38">
        <v>5.36</v>
      </c>
      <c r="D183" s="112"/>
    </row>
    <row r="184" spans="1:4" ht="15.75" outlineLevel="1">
      <c r="A184" s="38" t="s">
        <v>953</v>
      </c>
      <c r="B184" s="39" t="s">
        <v>11</v>
      </c>
      <c r="C184" s="38">
        <v>5.53</v>
      </c>
      <c r="D184" s="112"/>
    </row>
    <row r="185" spans="1:4" ht="15.75" outlineLevel="1">
      <c r="A185" s="38" t="s">
        <v>953</v>
      </c>
      <c r="B185" s="39" t="s">
        <v>17</v>
      </c>
      <c r="C185" s="38">
        <v>5.58</v>
      </c>
      <c r="D185" s="112"/>
    </row>
    <row r="186" spans="1:4" ht="15.75" outlineLevel="1">
      <c r="A186" s="38" t="s">
        <v>953</v>
      </c>
      <c r="B186" s="39" t="s">
        <v>18</v>
      </c>
      <c r="C186" s="38">
        <v>5.54</v>
      </c>
      <c r="D186" s="112"/>
    </row>
    <row r="187" spans="1:4" ht="15.75" outlineLevel="1">
      <c r="A187" s="38" t="s">
        <v>953</v>
      </c>
      <c r="B187" s="39" t="s">
        <v>19</v>
      </c>
      <c r="C187" s="38">
        <v>5.55</v>
      </c>
      <c r="D187" s="112"/>
    </row>
    <row r="188" spans="1:4" ht="15.75" outlineLevel="1">
      <c r="A188" s="38" t="s">
        <v>953</v>
      </c>
      <c r="B188" s="39" t="s">
        <v>20</v>
      </c>
      <c r="C188" s="38">
        <v>5.63</v>
      </c>
      <c r="D188" s="112"/>
    </row>
    <row r="189" spans="1:4" ht="15.75" outlineLevel="1">
      <c r="A189" s="38" t="s">
        <v>953</v>
      </c>
      <c r="B189" s="39" t="s">
        <v>23</v>
      </c>
      <c r="C189" s="38">
        <v>5.45</v>
      </c>
      <c r="D189" s="112"/>
    </row>
    <row r="190" spans="1:4" ht="15.75" outlineLevel="1">
      <c r="A190" s="38" t="s">
        <v>953</v>
      </c>
      <c r="B190" s="39" t="s">
        <v>24</v>
      </c>
      <c r="C190" s="38">
        <v>5.47</v>
      </c>
      <c r="D190" s="112"/>
    </row>
    <row r="191" spans="1:4" ht="15.75" outlineLevel="1">
      <c r="A191" s="38" t="s">
        <v>953</v>
      </c>
      <c r="B191" s="39" t="s">
        <v>25</v>
      </c>
      <c r="C191" s="38">
        <v>5.48</v>
      </c>
      <c r="D191" s="112"/>
    </row>
    <row r="192" spans="1:4" ht="15.75">
      <c r="A192" s="44" t="s">
        <v>953</v>
      </c>
      <c r="B192" s="39"/>
      <c r="C192" s="38"/>
      <c r="D192" s="112"/>
    </row>
    <row r="193" spans="1:4" ht="15.75" outlineLevel="1">
      <c r="A193" s="38" t="s">
        <v>1085</v>
      </c>
      <c r="B193" s="39" t="s">
        <v>0</v>
      </c>
      <c r="C193" s="38">
        <v>5.0999999999999996</v>
      </c>
      <c r="D193" s="112"/>
    </row>
    <row r="194" spans="1:4" ht="15.75" outlineLevel="1">
      <c r="A194" s="38" t="s">
        <v>1085</v>
      </c>
      <c r="B194" s="39" t="s">
        <v>1</v>
      </c>
      <c r="C194" s="38">
        <v>5.2</v>
      </c>
      <c r="D194" s="112"/>
    </row>
    <row r="195" spans="1:4" ht="15.75" outlineLevel="1">
      <c r="A195" s="38" t="s">
        <v>1085</v>
      </c>
      <c r="B195" s="39" t="s">
        <v>2</v>
      </c>
      <c r="C195" s="38">
        <v>5.3</v>
      </c>
      <c r="D195" s="112"/>
    </row>
    <row r="196" spans="1:4" ht="15.75" outlineLevel="1">
      <c r="A196" s="38" t="s">
        <v>1085</v>
      </c>
      <c r="B196" s="39" t="s">
        <v>107</v>
      </c>
      <c r="C196" s="38">
        <v>5.6</v>
      </c>
      <c r="D196" s="112"/>
    </row>
    <row r="197" spans="1:4" ht="15.75" outlineLevel="1">
      <c r="A197" s="38" t="s">
        <v>1085</v>
      </c>
      <c r="B197" s="39" t="s">
        <v>1081</v>
      </c>
      <c r="C197" s="40">
        <v>5.0999999999999996</v>
      </c>
      <c r="D197" s="112"/>
    </row>
    <row r="198" spans="1:4" ht="15.75" outlineLevel="1">
      <c r="A198" s="38" t="s">
        <v>1085</v>
      </c>
      <c r="B198" s="39" t="s">
        <v>1080</v>
      </c>
      <c r="C198" s="38">
        <v>5.14</v>
      </c>
      <c r="D198" s="112"/>
    </row>
    <row r="199" spans="1:4" ht="15.75" outlineLevel="1">
      <c r="A199" s="38" t="s">
        <v>1085</v>
      </c>
      <c r="B199" s="39" t="s">
        <v>4</v>
      </c>
      <c r="C199" s="38">
        <v>5.19</v>
      </c>
      <c r="D199" s="112"/>
    </row>
    <row r="200" spans="1:4" ht="15.75" outlineLevel="1">
      <c r="A200" s="38" t="s">
        <v>1085</v>
      </c>
      <c r="B200" s="39" t="s">
        <v>109</v>
      </c>
      <c r="C200" s="38">
        <v>5.24</v>
      </c>
      <c r="D200" s="112"/>
    </row>
    <row r="201" spans="1:4" ht="15.75" outlineLevel="1">
      <c r="A201" s="38" t="s">
        <v>1085</v>
      </c>
      <c r="B201" s="39" t="s">
        <v>6</v>
      </c>
      <c r="C201" s="38">
        <v>5.27</v>
      </c>
      <c r="D201" s="112"/>
    </row>
    <row r="202" spans="1:4" ht="15.75" outlineLevel="1">
      <c r="A202" s="38" t="s">
        <v>1085</v>
      </c>
      <c r="B202" s="39" t="s">
        <v>7</v>
      </c>
      <c r="C202" s="38">
        <v>5.28</v>
      </c>
      <c r="D202" s="112"/>
    </row>
    <row r="203" spans="1:4" ht="15.75" outlineLevel="1">
      <c r="A203" s="38" t="s">
        <v>1085</v>
      </c>
      <c r="B203" s="39" t="s">
        <v>288</v>
      </c>
      <c r="C203" s="38">
        <v>5.29</v>
      </c>
      <c r="D203" s="112"/>
    </row>
    <row r="204" spans="1:4" ht="15.75" outlineLevel="1">
      <c r="A204" s="38" t="s">
        <v>1085</v>
      </c>
      <c r="B204" s="39" t="s">
        <v>8</v>
      </c>
      <c r="C204" s="40">
        <v>5.3</v>
      </c>
      <c r="D204" s="112"/>
    </row>
    <row r="205" spans="1:4" ht="15.75" outlineLevel="1">
      <c r="A205" s="38" t="s">
        <v>1085</v>
      </c>
      <c r="B205" s="39" t="s">
        <v>1086</v>
      </c>
      <c r="C205" s="38">
        <v>5.34</v>
      </c>
      <c r="D205" s="112"/>
    </row>
    <row r="206" spans="1:4" ht="15.75" outlineLevel="1">
      <c r="A206" s="38" t="s">
        <v>1085</v>
      </c>
      <c r="B206" s="39" t="s">
        <v>110</v>
      </c>
      <c r="C206" s="38">
        <v>5.31</v>
      </c>
      <c r="D206" s="112"/>
    </row>
    <row r="207" spans="1:4" ht="15.75" outlineLevel="1">
      <c r="A207" s="38" t="s">
        <v>1085</v>
      </c>
      <c r="B207" s="39" t="s">
        <v>1087</v>
      </c>
      <c r="C207" s="38">
        <v>5.101</v>
      </c>
      <c r="D207" s="112"/>
    </row>
    <row r="208" spans="1:4" ht="15.75" outlineLevel="1">
      <c r="A208" s="38" t="s">
        <v>1085</v>
      </c>
      <c r="B208" s="39" t="s">
        <v>86</v>
      </c>
      <c r="C208" s="38">
        <v>5.36</v>
      </c>
      <c r="D208" s="112"/>
    </row>
    <row r="209" spans="1:4" ht="15.75" outlineLevel="1">
      <c r="A209" s="38" t="s">
        <v>1085</v>
      </c>
      <c r="B209" s="39" t="s">
        <v>11</v>
      </c>
      <c r="C209" s="38">
        <v>5.53</v>
      </c>
      <c r="D209" s="112"/>
    </row>
    <row r="210" spans="1:4" ht="15.75" outlineLevel="1">
      <c r="A210" s="38" t="s">
        <v>1085</v>
      </c>
      <c r="B210" s="39" t="s">
        <v>1088</v>
      </c>
      <c r="C210" s="38">
        <v>5.1020000000000003</v>
      </c>
      <c r="D210" s="112"/>
    </row>
    <row r="211" spans="1:4" ht="15.75" outlineLevel="1">
      <c r="A211" s="38" t="s">
        <v>1085</v>
      </c>
      <c r="B211" s="39" t="s">
        <v>1089</v>
      </c>
      <c r="C211" s="41">
        <v>5.0999999999999996</v>
      </c>
      <c r="D211" s="112"/>
    </row>
    <row r="212" spans="1:4" ht="15.75" outlineLevel="1">
      <c r="A212" s="38" t="s">
        <v>1085</v>
      </c>
      <c r="B212" s="39" t="s">
        <v>17</v>
      </c>
      <c r="C212" s="38">
        <v>5.58</v>
      </c>
      <c r="D212" s="112"/>
    </row>
    <row r="213" spans="1:4" ht="15.75" outlineLevel="1">
      <c r="A213" s="38" t="s">
        <v>1085</v>
      </c>
      <c r="B213" s="39" t="s">
        <v>18</v>
      </c>
      <c r="C213" s="38">
        <v>5.54</v>
      </c>
      <c r="D213" s="112"/>
    </row>
    <row r="214" spans="1:4" ht="15.75" outlineLevel="1">
      <c r="A214" s="38" t="s">
        <v>1085</v>
      </c>
      <c r="B214" s="39" t="s">
        <v>19</v>
      </c>
      <c r="C214" s="38">
        <v>5.55</v>
      </c>
      <c r="D214" s="112"/>
    </row>
    <row r="215" spans="1:4" ht="15.75" outlineLevel="1">
      <c r="A215" s="38" t="s">
        <v>1085</v>
      </c>
      <c r="B215" s="39" t="s">
        <v>20</v>
      </c>
      <c r="C215" s="38">
        <v>5.63</v>
      </c>
      <c r="D215" s="112"/>
    </row>
    <row r="216" spans="1:4" ht="15.75" outlineLevel="1">
      <c r="A216" s="38" t="s">
        <v>1085</v>
      </c>
      <c r="B216" s="39" t="s">
        <v>24</v>
      </c>
      <c r="C216" s="38">
        <v>5.47</v>
      </c>
      <c r="D216" s="112"/>
    </row>
    <row r="217" spans="1:4" ht="15.75" outlineLevel="1">
      <c r="A217" s="38" t="s">
        <v>1085</v>
      </c>
      <c r="B217" s="39" t="s">
        <v>25</v>
      </c>
      <c r="C217" s="38">
        <v>5.48</v>
      </c>
      <c r="D217" s="112"/>
    </row>
    <row r="218" spans="1:4" ht="15.75">
      <c r="A218" s="44" t="s">
        <v>1085</v>
      </c>
      <c r="B218" s="39"/>
      <c r="C218" s="38"/>
      <c r="D218" s="112"/>
    </row>
    <row r="219" spans="1:4" ht="15.75" outlineLevel="1">
      <c r="A219" s="38" t="s">
        <v>956</v>
      </c>
      <c r="B219" s="39" t="s">
        <v>0</v>
      </c>
      <c r="C219" s="38">
        <v>5.0999999999999996</v>
      </c>
      <c r="D219" s="112"/>
    </row>
    <row r="220" spans="1:4" ht="15.75" outlineLevel="1">
      <c r="A220" s="38" t="s">
        <v>956</v>
      </c>
      <c r="B220" s="39" t="s">
        <v>1</v>
      </c>
      <c r="C220" s="38">
        <v>5.2</v>
      </c>
      <c r="D220" s="112"/>
    </row>
    <row r="221" spans="1:4" ht="15.75" outlineLevel="1">
      <c r="A221" s="38" t="s">
        <v>956</v>
      </c>
      <c r="B221" s="39" t="s">
        <v>2</v>
      </c>
      <c r="C221" s="38">
        <v>5.3</v>
      </c>
      <c r="D221" s="112"/>
    </row>
    <row r="222" spans="1:4" ht="15.75" outlineLevel="1">
      <c r="A222" s="38" t="s">
        <v>956</v>
      </c>
      <c r="B222" s="39" t="s">
        <v>107</v>
      </c>
      <c r="C222" s="38">
        <v>5.6</v>
      </c>
      <c r="D222" s="112"/>
    </row>
    <row r="223" spans="1:4" ht="15.75" outlineLevel="1">
      <c r="A223" s="38" t="s">
        <v>956</v>
      </c>
      <c r="B223" s="39" t="s">
        <v>1081</v>
      </c>
      <c r="C223" s="40">
        <v>5.0999999999999996</v>
      </c>
      <c r="D223" s="112"/>
    </row>
    <row r="224" spans="1:4" ht="15.75" outlineLevel="1">
      <c r="A224" s="38" t="s">
        <v>956</v>
      </c>
      <c r="B224" s="39" t="s">
        <v>1080</v>
      </c>
      <c r="C224" s="38">
        <v>5.14</v>
      </c>
      <c r="D224" s="112"/>
    </row>
    <row r="225" spans="1:4" ht="15.75" outlineLevel="1">
      <c r="A225" s="38" t="s">
        <v>956</v>
      </c>
      <c r="B225" s="39" t="s">
        <v>4</v>
      </c>
      <c r="C225" s="38">
        <v>5.19</v>
      </c>
      <c r="D225" s="112"/>
    </row>
    <row r="226" spans="1:4" ht="15.75" outlineLevel="1">
      <c r="A226" s="38" t="s">
        <v>956</v>
      </c>
      <c r="B226" s="39" t="s">
        <v>109</v>
      </c>
      <c r="C226" s="38">
        <v>5.24</v>
      </c>
      <c r="D226" s="112"/>
    </row>
    <row r="227" spans="1:4" ht="15.75" outlineLevel="1">
      <c r="A227" s="38" t="s">
        <v>956</v>
      </c>
      <c r="B227" s="39" t="s">
        <v>5</v>
      </c>
      <c r="C227" s="38">
        <v>5.26</v>
      </c>
      <c r="D227" s="112"/>
    </row>
    <row r="228" spans="1:4" ht="15.75" outlineLevel="1">
      <c r="A228" s="38" t="s">
        <v>956</v>
      </c>
      <c r="B228" s="39" t="s">
        <v>6</v>
      </c>
      <c r="C228" s="38">
        <v>5.27</v>
      </c>
      <c r="D228" s="112"/>
    </row>
    <row r="229" spans="1:4" ht="15.75" outlineLevel="1">
      <c r="A229" s="38" t="s">
        <v>956</v>
      </c>
      <c r="B229" s="39" t="s">
        <v>7</v>
      </c>
      <c r="C229" s="38">
        <v>5.28</v>
      </c>
      <c r="D229" s="112"/>
    </row>
    <row r="230" spans="1:4" ht="15.75" outlineLevel="1">
      <c r="A230" s="38" t="s">
        <v>956</v>
      </c>
      <c r="B230" s="39" t="s">
        <v>288</v>
      </c>
      <c r="C230" s="38">
        <v>5.29</v>
      </c>
      <c r="D230" s="112"/>
    </row>
    <row r="231" spans="1:4" ht="15.75" outlineLevel="1">
      <c r="A231" s="38" t="s">
        <v>956</v>
      </c>
      <c r="B231" s="39" t="s">
        <v>8</v>
      </c>
      <c r="C231" s="40">
        <v>5.3</v>
      </c>
      <c r="D231" s="112"/>
    </row>
    <row r="232" spans="1:4" ht="15.75" outlineLevel="1">
      <c r="A232" s="38" t="s">
        <v>956</v>
      </c>
      <c r="B232" s="39" t="s">
        <v>110</v>
      </c>
      <c r="C232" s="38">
        <v>5.31</v>
      </c>
      <c r="D232" s="112"/>
    </row>
    <row r="233" spans="1:4" ht="15.75" outlineLevel="1">
      <c r="A233" s="38" t="s">
        <v>956</v>
      </c>
      <c r="B233" s="39" t="s">
        <v>133</v>
      </c>
      <c r="C233" s="38">
        <v>5.33</v>
      </c>
      <c r="D233" s="112"/>
    </row>
    <row r="234" spans="1:4" ht="15.75" outlineLevel="1">
      <c r="A234" s="38" t="s">
        <v>956</v>
      </c>
      <c r="B234" s="39" t="s">
        <v>1087</v>
      </c>
      <c r="C234" s="38">
        <v>5.101</v>
      </c>
      <c r="D234" s="112"/>
    </row>
    <row r="235" spans="1:4" ht="15.75" outlineLevel="1">
      <c r="A235" s="38" t="s">
        <v>956</v>
      </c>
      <c r="B235" s="39" t="s">
        <v>86</v>
      </c>
      <c r="C235" s="38">
        <v>5.36</v>
      </c>
      <c r="D235" s="112"/>
    </row>
    <row r="236" spans="1:4" ht="15.75" outlineLevel="1">
      <c r="A236" s="38" t="s">
        <v>956</v>
      </c>
      <c r="B236" s="39" t="s">
        <v>11</v>
      </c>
      <c r="C236" s="38">
        <v>5.53</v>
      </c>
      <c r="D236" s="112"/>
    </row>
    <row r="237" spans="1:4" ht="15.75" outlineLevel="1">
      <c r="A237" s="38" t="s">
        <v>956</v>
      </c>
      <c r="B237" s="39" t="s">
        <v>1088</v>
      </c>
      <c r="C237" s="38">
        <v>5.1020000000000003</v>
      </c>
      <c r="D237" s="112"/>
    </row>
    <row r="238" spans="1:4" ht="15.75" outlineLevel="1">
      <c r="A238" s="38" t="s">
        <v>956</v>
      </c>
      <c r="B238" s="39" t="s">
        <v>17</v>
      </c>
      <c r="C238" s="38">
        <v>5.58</v>
      </c>
      <c r="D238" s="112"/>
    </row>
    <row r="239" spans="1:4" ht="15.75" outlineLevel="1">
      <c r="A239" s="38" t="s">
        <v>956</v>
      </c>
      <c r="B239" s="39" t="s">
        <v>18</v>
      </c>
      <c r="C239" s="38">
        <v>5.54</v>
      </c>
      <c r="D239" s="112"/>
    </row>
    <row r="240" spans="1:4" ht="15.75" outlineLevel="1">
      <c r="A240" s="38" t="s">
        <v>956</v>
      </c>
      <c r="B240" s="39" t="s">
        <v>19</v>
      </c>
      <c r="C240" s="38">
        <v>5.55</v>
      </c>
      <c r="D240" s="112"/>
    </row>
    <row r="241" spans="1:4" ht="15.75" outlineLevel="1">
      <c r="A241" s="38" t="s">
        <v>956</v>
      </c>
      <c r="B241" s="39" t="s">
        <v>20</v>
      </c>
      <c r="C241" s="38">
        <v>5.63</v>
      </c>
      <c r="D241" s="112"/>
    </row>
    <row r="242" spans="1:4" ht="15.75" outlineLevel="1">
      <c r="A242" s="38" t="s">
        <v>956</v>
      </c>
      <c r="B242" s="39" t="s">
        <v>24</v>
      </c>
      <c r="C242" s="38">
        <v>5.47</v>
      </c>
      <c r="D242" s="112"/>
    </row>
    <row r="243" spans="1:4" ht="15.75" outlineLevel="1">
      <c r="A243" s="38" t="s">
        <v>956</v>
      </c>
      <c r="B243" s="39" t="s">
        <v>25</v>
      </c>
      <c r="C243" s="38">
        <v>5.48</v>
      </c>
      <c r="D243" s="112"/>
    </row>
    <row r="244" spans="1:4" ht="15.75">
      <c r="A244" s="44" t="s">
        <v>956</v>
      </c>
      <c r="B244" s="39"/>
      <c r="C244" s="38"/>
      <c r="D244" s="112"/>
    </row>
    <row r="245" spans="1:4" ht="15.75" outlineLevel="1">
      <c r="A245" s="38" t="s">
        <v>1090</v>
      </c>
      <c r="B245" s="39" t="s">
        <v>0</v>
      </c>
      <c r="C245" s="38">
        <v>5.0999999999999996</v>
      </c>
      <c r="D245" s="112"/>
    </row>
    <row r="246" spans="1:4" ht="15.75" outlineLevel="1">
      <c r="A246" s="38" t="s">
        <v>1090</v>
      </c>
      <c r="B246" s="39" t="s">
        <v>1</v>
      </c>
      <c r="C246" s="38">
        <v>5.2</v>
      </c>
      <c r="D246" s="112"/>
    </row>
    <row r="247" spans="1:4" ht="15.75" outlineLevel="1">
      <c r="A247" s="38" t="s">
        <v>1090</v>
      </c>
      <c r="B247" s="39" t="s">
        <v>2</v>
      </c>
      <c r="C247" s="38">
        <v>5.3</v>
      </c>
      <c r="D247" s="112"/>
    </row>
    <row r="248" spans="1:4" ht="15.75" outlineLevel="1">
      <c r="A248" s="38" t="s">
        <v>1090</v>
      </c>
      <c r="B248" s="39" t="s">
        <v>107</v>
      </c>
      <c r="C248" s="38">
        <v>5.6</v>
      </c>
      <c r="D248" s="112"/>
    </row>
    <row r="249" spans="1:4" ht="15.75" outlineLevel="1">
      <c r="A249" s="38" t="s">
        <v>1090</v>
      </c>
      <c r="B249" s="39" t="s">
        <v>1081</v>
      </c>
      <c r="C249" s="40">
        <v>5.0999999999999996</v>
      </c>
      <c r="D249" s="112"/>
    </row>
    <row r="250" spans="1:4" ht="15.75" outlineLevel="1">
      <c r="A250" s="38" t="s">
        <v>1090</v>
      </c>
      <c r="B250" s="39" t="s">
        <v>1080</v>
      </c>
      <c r="C250" s="38">
        <v>5.14</v>
      </c>
      <c r="D250" s="112"/>
    </row>
    <row r="251" spans="1:4" ht="15.75" outlineLevel="1">
      <c r="A251" s="38" t="s">
        <v>1090</v>
      </c>
      <c r="B251" s="39" t="s">
        <v>4</v>
      </c>
      <c r="C251" s="38">
        <v>5.19</v>
      </c>
      <c r="D251" s="112"/>
    </row>
    <row r="252" spans="1:4" ht="15.75" outlineLevel="1">
      <c r="A252" s="38" t="s">
        <v>1090</v>
      </c>
      <c r="B252" s="39" t="s">
        <v>109</v>
      </c>
      <c r="C252" s="38">
        <v>5.24</v>
      </c>
      <c r="D252" s="112"/>
    </row>
    <row r="253" spans="1:4" ht="15.75" outlineLevel="1">
      <c r="A253" s="38" t="s">
        <v>1090</v>
      </c>
      <c r="B253" s="39" t="s">
        <v>6</v>
      </c>
      <c r="C253" s="38">
        <v>5.27</v>
      </c>
      <c r="D253" s="112"/>
    </row>
    <row r="254" spans="1:4" ht="15.75" outlineLevel="1">
      <c r="A254" s="38" t="s">
        <v>1090</v>
      </c>
      <c r="B254" s="39" t="s">
        <v>7</v>
      </c>
      <c r="C254" s="38">
        <v>5.28</v>
      </c>
      <c r="D254" s="112"/>
    </row>
    <row r="255" spans="1:4" ht="15.75" outlineLevel="1">
      <c r="A255" s="38" t="s">
        <v>1090</v>
      </c>
      <c r="B255" s="39" t="s">
        <v>8</v>
      </c>
      <c r="C255" s="40">
        <v>5.3</v>
      </c>
      <c r="D255" s="112"/>
    </row>
    <row r="256" spans="1:4" ht="15.75" outlineLevel="1">
      <c r="A256" s="38" t="s">
        <v>1090</v>
      </c>
      <c r="B256" s="39" t="s">
        <v>133</v>
      </c>
      <c r="C256" s="38">
        <v>5.33</v>
      </c>
      <c r="D256" s="112"/>
    </row>
    <row r="257" spans="1:4" ht="15.75" outlineLevel="1">
      <c r="A257" s="38" t="s">
        <v>1090</v>
      </c>
      <c r="B257" s="39" t="s">
        <v>86</v>
      </c>
      <c r="C257" s="38">
        <v>5.36</v>
      </c>
      <c r="D257" s="112"/>
    </row>
    <row r="258" spans="1:4" ht="15.75" outlineLevel="1">
      <c r="A258" s="38" t="s">
        <v>1090</v>
      </c>
      <c r="B258" s="39" t="s">
        <v>11</v>
      </c>
      <c r="C258" s="38">
        <v>5.53</v>
      </c>
      <c r="D258" s="112"/>
    </row>
    <row r="259" spans="1:4" ht="15.75" outlineLevel="1">
      <c r="A259" s="38" t="s">
        <v>1090</v>
      </c>
      <c r="B259" s="39" t="s">
        <v>17</v>
      </c>
      <c r="C259" s="38">
        <v>5.58</v>
      </c>
      <c r="D259" s="112"/>
    </row>
    <row r="260" spans="1:4" ht="15.75" outlineLevel="1">
      <c r="A260" s="38" t="s">
        <v>1090</v>
      </c>
      <c r="B260" s="39" t="s">
        <v>18</v>
      </c>
      <c r="C260" s="38">
        <v>5.54</v>
      </c>
      <c r="D260" s="112"/>
    </row>
    <row r="261" spans="1:4" ht="15.75" outlineLevel="1">
      <c r="A261" s="38" t="s">
        <v>1090</v>
      </c>
      <c r="B261" s="39" t="s">
        <v>19</v>
      </c>
      <c r="C261" s="38">
        <v>5.55</v>
      </c>
      <c r="D261" s="112"/>
    </row>
    <row r="262" spans="1:4" ht="15.75" outlineLevel="1">
      <c r="A262" s="38" t="s">
        <v>1090</v>
      </c>
      <c r="B262" s="39" t="s">
        <v>20</v>
      </c>
      <c r="C262" s="38">
        <v>5.63</v>
      </c>
      <c r="D262" s="112"/>
    </row>
    <row r="263" spans="1:4" ht="15.75" outlineLevel="1">
      <c r="A263" s="38" t="s">
        <v>1090</v>
      </c>
      <c r="B263" s="39" t="s">
        <v>24</v>
      </c>
      <c r="C263" s="38">
        <v>5.47</v>
      </c>
      <c r="D263" s="112"/>
    </row>
    <row r="264" spans="1:4" ht="15.75" outlineLevel="1">
      <c r="A264" s="38" t="s">
        <v>1090</v>
      </c>
      <c r="B264" s="39" t="s">
        <v>25</v>
      </c>
      <c r="C264" s="38">
        <v>5.48</v>
      </c>
      <c r="D264" s="112"/>
    </row>
    <row r="265" spans="1:4" ht="15.75">
      <c r="A265" s="44" t="s">
        <v>1090</v>
      </c>
      <c r="B265" s="39"/>
      <c r="C265" s="38"/>
      <c r="D265" s="112"/>
    </row>
    <row r="266" spans="1:4" ht="15.75" outlineLevel="1">
      <c r="A266" s="38" t="s">
        <v>961</v>
      </c>
      <c r="B266" s="39" t="s">
        <v>0</v>
      </c>
      <c r="C266" s="38">
        <v>5.0999999999999996</v>
      </c>
      <c r="D266" s="112"/>
    </row>
    <row r="267" spans="1:4" ht="15.75" outlineLevel="1">
      <c r="A267" s="38" t="s">
        <v>961</v>
      </c>
      <c r="B267" s="39" t="s">
        <v>1</v>
      </c>
      <c r="C267" s="38">
        <v>5.2</v>
      </c>
      <c r="D267" s="112"/>
    </row>
    <row r="268" spans="1:4" ht="15.75" outlineLevel="1">
      <c r="A268" s="38" t="s">
        <v>961</v>
      </c>
      <c r="B268" s="39" t="s">
        <v>2</v>
      </c>
      <c r="C268" s="38">
        <v>5.3</v>
      </c>
      <c r="D268" s="112"/>
    </row>
    <row r="269" spans="1:4" ht="15.75" outlineLevel="1">
      <c r="A269" s="38" t="s">
        <v>961</v>
      </c>
      <c r="B269" s="39" t="s">
        <v>107</v>
      </c>
      <c r="C269" s="38">
        <v>5.6</v>
      </c>
      <c r="D269" s="112"/>
    </row>
    <row r="270" spans="1:4" ht="15.75" outlineLevel="1">
      <c r="A270" s="38" t="s">
        <v>961</v>
      </c>
      <c r="B270" s="39" t="s">
        <v>1081</v>
      </c>
      <c r="C270" s="40">
        <v>5.0999999999999996</v>
      </c>
      <c r="D270" s="112"/>
    </row>
    <row r="271" spans="1:4" ht="15.75" outlineLevel="1">
      <c r="A271" s="38" t="s">
        <v>961</v>
      </c>
      <c r="B271" s="39" t="s">
        <v>1080</v>
      </c>
      <c r="C271" s="38">
        <v>5.14</v>
      </c>
      <c r="D271" s="112"/>
    </row>
    <row r="272" spans="1:4" ht="15.75" outlineLevel="1">
      <c r="A272" s="38" t="s">
        <v>961</v>
      </c>
      <c r="B272" s="39" t="s">
        <v>4</v>
      </c>
      <c r="C272" s="38">
        <v>5.19</v>
      </c>
      <c r="D272" s="112"/>
    </row>
    <row r="273" spans="1:4" ht="15.75" outlineLevel="1">
      <c r="A273" s="38" t="s">
        <v>961</v>
      </c>
      <c r="B273" s="39" t="s">
        <v>109</v>
      </c>
      <c r="C273" s="38">
        <v>5.24</v>
      </c>
      <c r="D273" s="112"/>
    </row>
    <row r="274" spans="1:4" ht="15.75" outlineLevel="1">
      <c r="A274" s="38" t="s">
        <v>961</v>
      </c>
      <c r="B274" s="39" t="s">
        <v>5</v>
      </c>
      <c r="C274" s="38">
        <v>5.26</v>
      </c>
      <c r="D274" s="112"/>
    </row>
    <row r="275" spans="1:4" ht="15.75" outlineLevel="1">
      <c r="A275" s="38" t="s">
        <v>961</v>
      </c>
      <c r="B275" s="39" t="s">
        <v>6</v>
      </c>
      <c r="C275" s="38">
        <v>5.27</v>
      </c>
      <c r="D275" s="112"/>
    </row>
    <row r="276" spans="1:4" ht="15.75" outlineLevel="1">
      <c r="A276" s="38" t="s">
        <v>961</v>
      </c>
      <c r="B276" s="39" t="s">
        <v>7</v>
      </c>
      <c r="C276" s="38">
        <v>5.28</v>
      </c>
      <c r="D276" s="112"/>
    </row>
    <row r="277" spans="1:4" ht="15.75" outlineLevel="1">
      <c r="A277" s="38" t="s">
        <v>961</v>
      </c>
      <c r="B277" s="39" t="s">
        <v>288</v>
      </c>
      <c r="C277" s="38">
        <v>5.29</v>
      </c>
      <c r="D277" s="112"/>
    </row>
    <row r="278" spans="1:4" ht="15.75" outlineLevel="1">
      <c r="A278" s="38" t="s">
        <v>961</v>
      </c>
      <c r="B278" s="39" t="s">
        <v>8</v>
      </c>
      <c r="C278" s="40">
        <v>5.3</v>
      </c>
      <c r="D278" s="112"/>
    </row>
    <row r="279" spans="1:4" ht="15.75" outlineLevel="1">
      <c r="A279" s="38" t="s">
        <v>961</v>
      </c>
      <c r="B279" s="39" t="s">
        <v>133</v>
      </c>
      <c r="C279" s="38">
        <v>5.33</v>
      </c>
      <c r="D279" s="112"/>
    </row>
    <row r="280" spans="1:4" ht="15.75" outlineLevel="1">
      <c r="A280" s="38" t="s">
        <v>961</v>
      </c>
      <c r="B280" s="39" t="s">
        <v>86</v>
      </c>
      <c r="C280" s="38">
        <v>5.36</v>
      </c>
      <c r="D280" s="112"/>
    </row>
    <row r="281" spans="1:4" ht="15.75" outlineLevel="1">
      <c r="A281" s="38" t="s">
        <v>961</v>
      </c>
      <c r="B281" s="39" t="s">
        <v>12</v>
      </c>
      <c r="C281" s="38">
        <v>5.69</v>
      </c>
      <c r="D281" s="112"/>
    </row>
    <row r="282" spans="1:4" ht="15.75" outlineLevel="1">
      <c r="A282" s="38" t="s">
        <v>961</v>
      </c>
      <c r="B282" s="39" t="s">
        <v>14</v>
      </c>
      <c r="C282" s="40">
        <v>5.7</v>
      </c>
      <c r="D282" s="112"/>
    </row>
    <row r="283" spans="1:4" ht="15.75" outlineLevel="1">
      <c r="A283" s="38" t="s">
        <v>961</v>
      </c>
      <c r="B283" s="39" t="s">
        <v>15</v>
      </c>
      <c r="C283" s="38">
        <v>5.74</v>
      </c>
      <c r="D283" s="112"/>
    </row>
    <row r="284" spans="1:4" ht="15.75" outlineLevel="1">
      <c r="A284" s="38" t="s">
        <v>961</v>
      </c>
      <c r="B284" s="39" t="s">
        <v>9</v>
      </c>
      <c r="C284" s="38">
        <v>5.49</v>
      </c>
      <c r="D284" s="112"/>
    </row>
    <row r="285" spans="1:4" ht="15.75" outlineLevel="1">
      <c r="A285" s="38" t="s">
        <v>961</v>
      </c>
      <c r="B285" s="39" t="s">
        <v>10</v>
      </c>
      <c r="C285" s="38">
        <v>5.51</v>
      </c>
      <c r="D285" s="112"/>
    </row>
    <row r="286" spans="1:4" ht="15.75" outlineLevel="1">
      <c r="A286" s="38" t="s">
        <v>961</v>
      </c>
      <c r="B286" s="39" t="s">
        <v>1082</v>
      </c>
      <c r="C286" s="38">
        <v>5.52</v>
      </c>
      <c r="D286" s="112"/>
    </row>
    <row r="287" spans="1:4" ht="15.75" outlineLevel="1">
      <c r="A287" s="38" t="s">
        <v>961</v>
      </c>
      <c r="B287" s="39" t="s">
        <v>11</v>
      </c>
      <c r="C287" s="38">
        <v>5.53</v>
      </c>
      <c r="D287" s="112"/>
    </row>
    <row r="288" spans="1:4" ht="15.75" outlineLevel="1">
      <c r="A288" s="38" t="s">
        <v>961</v>
      </c>
      <c r="B288" s="39" t="s">
        <v>17</v>
      </c>
      <c r="C288" s="38">
        <v>5.58</v>
      </c>
      <c r="D288" s="112"/>
    </row>
    <row r="289" spans="1:4" ht="15.75" outlineLevel="1">
      <c r="A289" s="38" t="s">
        <v>961</v>
      </c>
      <c r="B289" s="39" t="s">
        <v>18</v>
      </c>
      <c r="C289" s="38">
        <v>5.54</v>
      </c>
      <c r="D289" s="112"/>
    </row>
    <row r="290" spans="1:4" ht="15.75" outlineLevel="1">
      <c r="A290" s="38" t="s">
        <v>961</v>
      </c>
      <c r="B290" s="39" t="s">
        <v>19</v>
      </c>
      <c r="C290" s="38">
        <v>5.55</v>
      </c>
      <c r="D290" s="112"/>
    </row>
    <row r="291" spans="1:4" ht="15.75" outlineLevel="1">
      <c r="A291" s="38" t="s">
        <v>961</v>
      </c>
      <c r="B291" s="39" t="s">
        <v>20</v>
      </c>
      <c r="C291" s="38">
        <v>5.63</v>
      </c>
      <c r="D291" s="112"/>
    </row>
    <row r="292" spans="1:4" ht="15.75" outlineLevel="1">
      <c r="A292" s="38" t="s">
        <v>961</v>
      </c>
      <c r="B292" s="39" t="s">
        <v>24</v>
      </c>
      <c r="C292" s="38">
        <v>5.47</v>
      </c>
      <c r="D292" s="112"/>
    </row>
    <row r="293" spans="1:4" ht="15.75" outlineLevel="1">
      <c r="A293" s="38" t="s">
        <v>961</v>
      </c>
      <c r="B293" s="39" t="s">
        <v>25</v>
      </c>
      <c r="C293" s="38">
        <v>5.48</v>
      </c>
      <c r="D293" s="112"/>
    </row>
    <row r="294" spans="1:4" ht="15.75">
      <c r="A294" s="44" t="s">
        <v>961</v>
      </c>
      <c r="B294" s="39"/>
      <c r="C294" s="38"/>
      <c r="D294" s="112"/>
    </row>
    <row r="295" spans="1:4" ht="31.5" outlineLevel="1">
      <c r="A295" s="38" t="s">
        <v>968</v>
      </c>
      <c r="B295" s="39" t="s">
        <v>0</v>
      </c>
      <c r="C295" s="38">
        <v>5.0999999999999996</v>
      </c>
      <c r="D295" s="112"/>
    </row>
    <row r="296" spans="1:4" ht="31.5" outlineLevel="1">
      <c r="A296" s="38" t="s">
        <v>968</v>
      </c>
      <c r="B296" s="39" t="s">
        <v>1</v>
      </c>
      <c r="C296" s="38">
        <v>5.2</v>
      </c>
      <c r="D296" s="112"/>
    </row>
    <row r="297" spans="1:4" ht="31.5" outlineLevel="1">
      <c r="A297" s="38" t="s">
        <v>968</v>
      </c>
      <c r="B297" s="39" t="s">
        <v>2</v>
      </c>
      <c r="C297" s="38">
        <v>5.3</v>
      </c>
      <c r="D297" s="112"/>
    </row>
    <row r="298" spans="1:4" ht="31.5" outlineLevel="1">
      <c r="A298" s="38" t="s">
        <v>968</v>
      </c>
      <c r="B298" s="39" t="s">
        <v>1080</v>
      </c>
      <c r="C298" s="38">
        <v>5.14</v>
      </c>
      <c r="D298" s="112"/>
    </row>
    <row r="299" spans="1:4" ht="31.5" outlineLevel="1">
      <c r="A299" s="38" t="s">
        <v>968</v>
      </c>
      <c r="B299" s="39" t="s">
        <v>4</v>
      </c>
      <c r="C299" s="38">
        <v>5.19</v>
      </c>
      <c r="D299" s="112"/>
    </row>
    <row r="300" spans="1:4" ht="31.5" outlineLevel="1">
      <c r="A300" s="38" t="s">
        <v>968</v>
      </c>
      <c r="B300" s="39" t="s">
        <v>109</v>
      </c>
      <c r="C300" s="38">
        <v>5.24</v>
      </c>
      <c r="D300" s="112"/>
    </row>
    <row r="301" spans="1:4" ht="31.5" outlineLevel="1">
      <c r="A301" s="38" t="s">
        <v>968</v>
      </c>
      <c r="B301" s="39" t="s">
        <v>5</v>
      </c>
      <c r="C301" s="38">
        <v>5.26</v>
      </c>
      <c r="D301" s="112"/>
    </row>
    <row r="302" spans="1:4" ht="31.5" outlineLevel="1">
      <c r="A302" s="38" t="s">
        <v>968</v>
      </c>
      <c r="B302" s="39" t="s">
        <v>6</v>
      </c>
      <c r="C302" s="38">
        <v>5.27</v>
      </c>
      <c r="D302" s="112"/>
    </row>
    <row r="303" spans="1:4" ht="31.5" outlineLevel="1">
      <c r="A303" s="38" t="s">
        <v>968</v>
      </c>
      <c r="B303" s="39" t="s">
        <v>7</v>
      </c>
      <c r="C303" s="38">
        <v>5.28</v>
      </c>
      <c r="D303" s="112"/>
    </row>
    <row r="304" spans="1:4" ht="31.5" outlineLevel="1">
      <c r="A304" s="38" t="s">
        <v>968</v>
      </c>
      <c r="B304" s="39" t="s">
        <v>118</v>
      </c>
      <c r="C304" s="38">
        <v>5.37</v>
      </c>
      <c r="D304" s="112"/>
    </row>
    <row r="305" spans="1:4" ht="31.5" outlineLevel="1">
      <c r="A305" s="38" t="s">
        <v>968</v>
      </c>
      <c r="B305" s="39" t="s">
        <v>9</v>
      </c>
      <c r="C305" s="38">
        <v>5.49</v>
      </c>
      <c r="D305" s="112"/>
    </row>
    <row r="306" spans="1:4" ht="31.5" outlineLevel="1">
      <c r="A306" s="38" t="s">
        <v>968</v>
      </c>
      <c r="B306" s="39" t="s">
        <v>10</v>
      </c>
      <c r="C306" s="38">
        <v>5.51</v>
      </c>
      <c r="D306" s="112"/>
    </row>
    <row r="307" spans="1:4" ht="31.5" outlineLevel="1">
      <c r="A307" s="38" t="s">
        <v>968</v>
      </c>
      <c r="B307" s="39" t="s">
        <v>11</v>
      </c>
      <c r="C307" s="38">
        <v>5.53</v>
      </c>
      <c r="D307" s="112"/>
    </row>
    <row r="308" spans="1:4" ht="31.5" outlineLevel="1">
      <c r="A308" s="38" t="s">
        <v>968</v>
      </c>
      <c r="B308" s="39" t="s">
        <v>12</v>
      </c>
      <c r="C308" s="38">
        <v>5.69</v>
      </c>
      <c r="D308" s="112"/>
    </row>
    <row r="309" spans="1:4" ht="31.5" outlineLevel="1">
      <c r="A309" s="38" t="s">
        <v>968</v>
      </c>
      <c r="B309" s="39" t="s">
        <v>13</v>
      </c>
      <c r="C309" s="38">
        <v>5.75</v>
      </c>
      <c r="D309" s="112"/>
    </row>
    <row r="310" spans="1:4" ht="31.5" outlineLevel="1">
      <c r="A310" s="38" t="s">
        <v>968</v>
      </c>
      <c r="B310" s="39" t="s">
        <v>14</v>
      </c>
      <c r="C310" s="40">
        <v>5.7</v>
      </c>
      <c r="D310" s="112"/>
    </row>
    <row r="311" spans="1:4" ht="31.5" outlineLevel="1">
      <c r="A311" s="38" t="s">
        <v>968</v>
      </c>
      <c r="B311" s="39" t="s">
        <v>15</v>
      </c>
      <c r="C311" s="38">
        <v>5.74</v>
      </c>
      <c r="D311" s="112"/>
    </row>
    <row r="312" spans="1:4" ht="31.5" outlineLevel="1">
      <c r="A312" s="38" t="s">
        <v>968</v>
      </c>
      <c r="B312" s="39" t="s">
        <v>17</v>
      </c>
      <c r="C312" s="38">
        <v>5.58</v>
      </c>
      <c r="D312" s="112"/>
    </row>
    <row r="313" spans="1:4" ht="31.5" outlineLevel="1">
      <c r="A313" s="38" t="s">
        <v>968</v>
      </c>
      <c r="B313" s="39" t="s">
        <v>18</v>
      </c>
      <c r="C313" s="38">
        <v>5.54</v>
      </c>
      <c r="D313" s="112"/>
    </row>
    <row r="314" spans="1:4" ht="31.5" outlineLevel="1">
      <c r="A314" s="38" t="s">
        <v>968</v>
      </c>
      <c r="B314" s="39" t="s">
        <v>19</v>
      </c>
      <c r="C314" s="38">
        <v>5.55</v>
      </c>
      <c r="D314" s="112"/>
    </row>
    <row r="315" spans="1:4" ht="31.5" outlineLevel="1">
      <c r="A315" s="38" t="s">
        <v>968</v>
      </c>
      <c r="B315" s="39" t="s">
        <v>20</v>
      </c>
      <c r="C315" s="38">
        <v>5.63</v>
      </c>
      <c r="D315" s="112"/>
    </row>
    <row r="316" spans="1:4" ht="31.5" outlineLevel="1">
      <c r="A316" s="38" t="s">
        <v>968</v>
      </c>
      <c r="B316" s="39" t="s">
        <v>21</v>
      </c>
      <c r="C316" s="38">
        <v>5.65</v>
      </c>
      <c r="D316" s="112"/>
    </row>
    <row r="317" spans="1:4" ht="31.5" outlineLevel="1">
      <c r="A317" s="38" t="s">
        <v>968</v>
      </c>
      <c r="B317" s="39" t="s">
        <v>22</v>
      </c>
      <c r="C317" s="38">
        <v>5.68</v>
      </c>
      <c r="D317" s="112"/>
    </row>
    <row r="318" spans="1:4" ht="31.5" outlineLevel="1">
      <c r="A318" s="38" t="s">
        <v>968</v>
      </c>
      <c r="B318" s="39" t="s">
        <v>24</v>
      </c>
      <c r="C318" s="38">
        <v>5.47</v>
      </c>
      <c r="D318" s="112"/>
    </row>
    <row r="319" spans="1:4" ht="31.5" outlineLevel="1">
      <c r="A319" s="38" t="s">
        <v>968</v>
      </c>
      <c r="B319" s="39" t="s">
        <v>25</v>
      </c>
      <c r="C319" s="38">
        <v>5.48</v>
      </c>
      <c r="D319" s="112"/>
    </row>
    <row r="320" spans="1:4" ht="31.5">
      <c r="A320" s="44" t="s">
        <v>968</v>
      </c>
      <c r="B320" s="39"/>
      <c r="C320" s="38"/>
      <c r="D320" s="112"/>
    </row>
    <row r="321" spans="1:4" ht="31.5" outlineLevel="1">
      <c r="A321" s="38" t="s">
        <v>969</v>
      </c>
      <c r="B321" s="39" t="s">
        <v>0</v>
      </c>
      <c r="C321" s="38">
        <v>5.0999999999999996</v>
      </c>
      <c r="D321" s="112"/>
    </row>
    <row r="322" spans="1:4" ht="31.5" outlineLevel="1">
      <c r="A322" s="38" t="s">
        <v>969</v>
      </c>
      <c r="B322" s="39" t="s">
        <v>1</v>
      </c>
      <c r="C322" s="38">
        <v>5.2</v>
      </c>
      <c r="D322" s="112"/>
    </row>
    <row r="323" spans="1:4" ht="31.5" outlineLevel="1">
      <c r="A323" s="38" t="s">
        <v>969</v>
      </c>
      <c r="B323" s="39" t="s">
        <v>5</v>
      </c>
      <c r="C323" s="38">
        <v>5.26</v>
      </c>
      <c r="D323" s="112"/>
    </row>
    <row r="324" spans="1:4" ht="31.5" outlineLevel="1">
      <c r="A324" s="38" t="s">
        <v>969</v>
      </c>
      <c r="B324" s="39" t="s">
        <v>1080</v>
      </c>
      <c r="C324" s="38">
        <v>5.14</v>
      </c>
      <c r="D324" s="112"/>
    </row>
    <row r="325" spans="1:4" ht="31.5" outlineLevel="1">
      <c r="A325" s="38" t="s">
        <v>969</v>
      </c>
      <c r="B325" s="39" t="s">
        <v>4</v>
      </c>
      <c r="C325" s="38">
        <v>5.19</v>
      </c>
      <c r="D325" s="112"/>
    </row>
    <row r="326" spans="1:4" ht="31.5" outlineLevel="1">
      <c r="A326" s="38" t="s">
        <v>969</v>
      </c>
      <c r="B326" s="39" t="s">
        <v>118</v>
      </c>
      <c r="C326" s="38">
        <v>5.37</v>
      </c>
      <c r="D326" s="112"/>
    </row>
    <row r="327" spans="1:4" ht="31.5" outlineLevel="1">
      <c r="A327" s="38" t="s">
        <v>969</v>
      </c>
      <c r="B327" s="39" t="s">
        <v>12</v>
      </c>
      <c r="C327" s="38">
        <v>5.69</v>
      </c>
      <c r="D327" s="112"/>
    </row>
    <row r="328" spans="1:4" ht="31.5" outlineLevel="1">
      <c r="A328" s="38" t="s">
        <v>969</v>
      </c>
      <c r="B328" s="39" t="s">
        <v>718</v>
      </c>
      <c r="C328" s="40">
        <v>5.8</v>
      </c>
      <c r="D328" s="112"/>
    </row>
    <row r="329" spans="1:4" ht="31.5" outlineLevel="1">
      <c r="A329" s="38" t="s">
        <v>969</v>
      </c>
      <c r="B329" s="39" t="s">
        <v>13</v>
      </c>
      <c r="C329" s="38">
        <v>5.75</v>
      </c>
      <c r="D329" s="112"/>
    </row>
    <row r="330" spans="1:4" ht="31.5" outlineLevel="1">
      <c r="A330" s="38" t="s">
        <v>969</v>
      </c>
      <c r="B330" s="39" t="s">
        <v>14</v>
      </c>
      <c r="C330" s="40">
        <v>5.7</v>
      </c>
      <c r="D330" s="112"/>
    </row>
    <row r="331" spans="1:4" ht="31.5" outlineLevel="1">
      <c r="A331" s="38" t="s">
        <v>969</v>
      </c>
      <c r="B331" s="39" t="s">
        <v>15</v>
      </c>
      <c r="C331" s="38">
        <v>5.74</v>
      </c>
      <c r="D331" s="112"/>
    </row>
    <row r="332" spans="1:4" ht="31.5" outlineLevel="1">
      <c r="A332" s="38" t="s">
        <v>969</v>
      </c>
      <c r="B332" s="39" t="s">
        <v>17</v>
      </c>
      <c r="C332" s="38">
        <v>5.58</v>
      </c>
      <c r="D332" s="112"/>
    </row>
    <row r="333" spans="1:4" ht="31.5" outlineLevel="1">
      <c r="A333" s="38" t="s">
        <v>969</v>
      </c>
      <c r="B333" s="39" t="s">
        <v>19</v>
      </c>
      <c r="C333" s="38">
        <v>5.55</v>
      </c>
      <c r="D333" s="112"/>
    </row>
    <row r="334" spans="1:4" ht="31.5" outlineLevel="1">
      <c r="A334" s="38" t="s">
        <v>969</v>
      </c>
      <c r="B334" s="39" t="s">
        <v>20</v>
      </c>
      <c r="C334" s="38">
        <v>5.63</v>
      </c>
      <c r="D334" s="112"/>
    </row>
    <row r="335" spans="1:4" ht="31.5" outlineLevel="1">
      <c r="A335" s="38" t="s">
        <v>969</v>
      </c>
      <c r="B335" s="39" t="s">
        <v>21</v>
      </c>
      <c r="C335" s="38">
        <v>5.65</v>
      </c>
      <c r="D335" s="112"/>
    </row>
    <row r="336" spans="1:4" ht="31.5" outlineLevel="1">
      <c r="A336" s="38" t="s">
        <v>969</v>
      </c>
      <c r="B336" s="39" t="s">
        <v>22</v>
      </c>
      <c r="C336" s="38">
        <v>5.68</v>
      </c>
      <c r="D336" s="112"/>
    </row>
    <row r="337" spans="1:4" ht="31.5" outlineLevel="1">
      <c r="A337" s="38" t="s">
        <v>969</v>
      </c>
      <c r="B337" s="39" t="s">
        <v>24</v>
      </c>
      <c r="C337" s="38">
        <v>5.47</v>
      </c>
      <c r="D337" s="112"/>
    </row>
    <row r="338" spans="1:4" ht="31.5" outlineLevel="1">
      <c r="A338" s="38" t="s">
        <v>969</v>
      </c>
      <c r="B338" s="39" t="s">
        <v>25</v>
      </c>
      <c r="C338" s="38">
        <v>5.48</v>
      </c>
      <c r="D338" s="112"/>
    </row>
    <row r="339" spans="1:4" ht="31.5">
      <c r="A339" s="44" t="s">
        <v>969</v>
      </c>
      <c r="B339" s="39"/>
      <c r="C339" s="38"/>
      <c r="D339" s="112"/>
    </row>
    <row r="340" spans="1:4" ht="31.5" outlineLevel="1">
      <c r="A340" s="38" t="s">
        <v>975</v>
      </c>
      <c r="B340" s="39" t="s">
        <v>1091</v>
      </c>
      <c r="C340" s="38">
        <v>5.0999999999999996</v>
      </c>
      <c r="D340" s="112"/>
    </row>
    <row r="341" spans="1:4" ht="31.5" outlineLevel="1">
      <c r="A341" s="38" t="s">
        <v>975</v>
      </c>
      <c r="B341" s="39" t="s">
        <v>1</v>
      </c>
      <c r="C341" s="38">
        <v>5.2</v>
      </c>
      <c r="D341" s="112"/>
    </row>
    <row r="342" spans="1:4" ht="31.5" outlineLevel="1">
      <c r="A342" s="38" t="s">
        <v>975</v>
      </c>
      <c r="B342" s="39" t="s">
        <v>5</v>
      </c>
      <c r="C342" s="38">
        <v>5.26</v>
      </c>
      <c r="D342" s="112"/>
    </row>
    <row r="343" spans="1:4" ht="31.5" outlineLevel="1">
      <c r="A343" s="38" t="s">
        <v>975</v>
      </c>
      <c r="B343" s="39" t="s">
        <v>1092</v>
      </c>
      <c r="C343" s="38">
        <v>5.38</v>
      </c>
      <c r="D343" s="112"/>
    </row>
    <row r="344" spans="1:4" ht="31.5" outlineLevel="1">
      <c r="A344" s="38" t="s">
        <v>975</v>
      </c>
      <c r="B344" s="39" t="s">
        <v>1093</v>
      </c>
      <c r="C344" s="38">
        <v>5.39</v>
      </c>
      <c r="D344" s="112"/>
    </row>
    <row r="345" spans="1:4" ht="31.5" outlineLevel="1">
      <c r="A345" s="38" t="s">
        <v>975</v>
      </c>
      <c r="B345" s="39" t="s">
        <v>1094</v>
      </c>
      <c r="C345" s="40">
        <v>5.6</v>
      </c>
      <c r="D345" s="112"/>
    </row>
    <row r="346" spans="1:4" ht="31.5" outlineLevel="1">
      <c r="A346" s="38" t="s">
        <v>975</v>
      </c>
      <c r="B346" s="39" t="s">
        <v>25</v>
      </c>
      <c r="C346" s="38">
        <v>5.48</v>
      </c>
      <c r="D346" s="112"/>
    </row>
    <row r="347" spans="1:4" ht="31.5">
      <c r="A347" s="44" t="s">
        <v>975</v>
      </c>
      <c r="B347" s="39"/>
      <c r="C347" s="38"/>
      <c r="D347" s="112"/>
    </row>
    <row r="348" spans="1:4" ht="31.5" outlineLevel="1">
      <c r="A348" s="38" t="s">
        <v>979</v>
      </c>
      <c r="B348" s="39" t="s">
        <v>0</v>
      </c>
      <c r="C348" s="38">
        <v>5.0999999999999996</v>
      </c>
      <c r="D348" s="112"/>
    </row>
    <row r="349" spans="1:4" ht="31.5" outlineLevel="1">
      <c r="A349" s="38" t="s">
        <v>979</v>
      </c>
      <c r="B349" s="39" t="s">
        <v>1</v>
      </c>
      <c r="C349" s="38">
        <v>5.2</v>
      </c>
      <c r="D349" s="112"/>
    </row>
    <row r="350" spans="1:4" ht="31.5" outlineLevel="1">
      <c r="A350" s="38" t="s">
        <v>979</v>
      </c>
      <c r="B350" s="39" t="s">
        <v>2</v>
      </c>
      <c r="C350" s="38">
        <v>5.3</v>
      </c>
      <c r="D350" s="112"/>
    </row>
    <row r="351" spans="1:4" ht="31.5" outlineLevel="1">
      <c r="A351" s="38" t="s">
        <v>979</v>
      </c>
      <c r="B351" s="39" t="s">
        <v>107</v>
      </c>
      <c r="C351" s="38">
        <v>5.6</v>
      </c>
      <c r="D351" s="112"/>
    </row>
    <row r="352" spans="1:4" ht="31.5" outlineLevel="1">
      <c r="A352" s="38" t="s">
        <v>979</v>
      </c>
      <c r="B352" s="39" t="s">
        <v>1081</v>
      </c>
      <c r="C352" s="40">
        <v>5.0999999999999996</v>
      </c>
      <c r="D352" s="112"/>
    </row>
    <row r="353" spans="1:4" ht="31.5" outlineLevel="1">
      <c r="A353" s="38" t="s">
        <v>979</v>
      </c>
      <c r="B353" s="39" t="s">
        <v>1080</v>
      </c>
      <c r="C353" s="38">
        <v>5.14</v>
      </c>
      <c r="D353" s="112"/>
    </row>
    <row r="354" spans="1:4" ht="31.5" outlineLevel="1">
      <c r="A354" s="38" t="s">
        <v>979</v>
      </c>
      <c r="B354" s="39" t="s">
        <v>4</v>
      </c>
      <c r="C354" s="38">
        <v>5.19</v>
      </c>
      <c r="D354" s="112"/>
    </row>
    <row r="355" spans="1:4" ht="31.5" outlineLevel="1">
      <c r="A355" s="38" t="s">
        <v>979</v>
      </c>
      <c r="B355" s="39" t="s">
        <v>109</v>
      </c>
      <c r="C355" s="38">
        <v>5.24</v>
      </c>
      <c r="D355" s="112"/>
    </row>
    <row r="356" spans="1:4" ht="31.5" outlineLevel="1">
      <c r="A356" s="38" t="s">
        <v>979</v>
      </c>
      <c r="B356" s="39" t="s">
        <v>5</v>
      </c>
      <c r="C356" s="38">
        <v>5.26</v>
      </c>
      <c r="D356" s="112"/>
    </row>
    <row r="357" spans="1:4" ht="31.5" outlineLevel="1">
      <c r="A357" s="38" t="s">
        <v>979</v>
      </c>
      <c r="B357" s="39" t="s">
        <v>6</v>
      </c>
      <c r="C357" s="38">
        <v>5.27</v>
      </c>
      <c r="D357" s="112"/>
    </row>
    <row r="358" spans="1:4" ht="31.5" outlineLevel="1">
      <c r="A358" s="38" t="s">
        <v>979</v>
      </c>
      <c r="B358" s="39" t="s">
        <v>7</v>
      </c>
      <c r="C358" s="38">
        <v>5.28</v>
      </c>
      <c r="D358" s="112"/>
    </row>
    <row r="359" spans="1:4" ht="31.5" outlineLevel="1">
      <c r="A359" s="38" t="s">
        <v>979</v>
      </c>
      <c r="B359" s="39" t="s">
        <v>110</v>
      </c>
      <c r="C359" s="38">
        <v>5.31</v>
      </c>
      <c r="D359" s="112"/>
    </row>
    <row r="360" spans="1:4" ht="31.5" outlineLevel="1">
      <c r="A360" s="38" t="s">
        <v>979</v>
      </c>
      <c r="B360" s="39" t="s">
        <v>86</v>
      </c>
      <c r="C360" s="38">
        <v>5.36</v>
      </c>
      <c r="D360" s="112"/>
    </row>
    <row r="361" spans="1:4" ht="31.5" outlineLevel="1">
      <c r="A361" s="38" t="s">
        <v>979</v>
      </c>
      <c r="B361" s="39" t="s">
        <v>118</v>
      </c>
      <c r="C361" s="38">
        <v>5.37</v>
      </c>
      <c r="D361" s="112"/>
    </row>
    <row r="362" spans="1:4" ht="31.5" outlineLevel="1">
      <c r="A362" s="38" t="s">
        <v>979</v>
      </c>
      <c r="B362" s="39" t="s">
        <v>9</v>
      </c>
      <c r="C362" s="38">
        <v>5.49</v>
      </c>
      <c r="D362" s="112"/>
    </row>
    <row r="363" spans="1:4" ht="31.5" outlineLevel="1">
      <c r="A363" s="38" t="s">
        <v>979</v>
      </c>
      <c r="B363" s="39" t="s">
        <v>10</v>
      </c>
      <c r="C363" s="38">
        <v>5.51</v>
      </c>
      <c r="D363" s="112"/>
    </row>
    <row r="364" spans="1:4" ht="31.5" outlineLevel="1">
      <c r="A364" s="38" t="s">
        <v>979</v>
      </c>
      <c r="B364" s="39" t="s">
        <v>1082</v>
      </c>
      <c r="C364" s="38">
        <v>5.52</v>
      </c>
      <c r="D364" s="112"/>
    </row>
    <row r="365" spans="1:4" ht="31.5" outlineLevel="1">
      <c r="A365" s="38" t="s">
        <v>979</v>
      </c>
      <c r="B365" s="39" t="s">
        <v>11</v>
      </c>
      <c r="C365" s="38">
        <v>5.53</v>
      </c>
      <c r="D365" s="112"/>
    </row>
    <row r="366" spans="1:4" ht="31.5" outlineLevel="1">
      <c r="A366" s="38" t="s">
        <v>979</v>
      </c>
      <c r="B366" s="39" t="s">
        <v>12</v>
      </c>
      <c r="C366" s="38">
        <v>5.69</v>
      </c>
      <c r="D366" s="112"/>
    </row>
    <row r="367" spans="1:4" ht="31.5" outlineLevel="1">
      <c r="A367" s="38" t="s">
        <v>979</v>
      </c>
      <c r="B367" s="39" t="s">
        <v>718</v>
      </c>
      <c r="C367" s="40">
        <v>5.8</v>
      </c>
      <c r="D367" s="112"/>
    </row>
    <row r="368" spans="1:4" ht="31.5" outlineLevel="1">
      <c r="A368" s="38" t="s">
        <v>979</v>
      </c>
      <c r="B368" s="39" t="s">
        <v>875</v>
      </c>
      <c r="C368" s="40">
        <v>5.72</v>
      </c>
      <c r="D368" s="112"/>
    </row>
    <row r="369" spans="1:4" ht="31.5" outlineLevel="1">
      <c r="A369" s="38" t="s">
        <v>979</v>
      </c>
      <c r="B369" s="39" t="s">
        <v>13</v>
      </c>
      <c r="C369" s="38">
        <v>5.75</v>
      </c>
      <c r="D369" s="112"/>
    </row>
    <row r="370" spans="1:4" ht="31.5" outlineLevel="1">
      <c r="A370" s="38" t="s">
        <v>979</v>
      </c>
      <c r="B370" s="39" t="s">
        <v>14</v>
      </c>
      <c r="C370" s="40">
        <v>5.7</v>
      </c>
      <c r="D370" s="112"/>
    </row>
    <row r="371" spans="1:4" ht="31.5" outlineLevel="1">
      <c r="A371" s="38" t="s">
        <v>979</v>
      </c>
      <c r="B371" s="39" t="s">
        <v>15</v>
      </c>
      <c r="C371" s="38">
        <v>5.74</v>
      </c>
      <c r="D371" s="112"/>
    </row>
    <row r="372" spans="1:4" ht="31.5" outlineLevel="1">
      <c r="A372" s="38" t="s">
        <v>979</v>
      </c>
      <c r="B372" s="39" t="s">
        <v>373</v>
      </c>
      <c r="C372" s="38">
        <v>5.76</v>
      </c>
      <c r="D372" s="112"/>
    </row>
    <row r="373" spans="1:4" ht="31.5" outlineLevel="1">
      <c r="A373" s="38" t="s">
        <v>979</v>
      </c>
      <c r="B373" s="39" t="s">
        <v>796</v>
      </c>
      <c r="C373" s="38">
        <v>5.89</v>
      </c>
      <c r="D373" s="111" t="s">
        <v>1079</v>
      </c>
    </row>
    <row r="374" spans="1:4" ht="31.5" outlineLevel="1">
      <c r="A374" s="38" t="s">
        <v>979</v>
      </c>
      <c r="B374" s="39" t="s">
        <v>111</v>
      </c>
      <c r="C374" s="38">
        <v>5.109</v>
      </c>
      <c r="D374" s="111"/>
    </row>
    <row r="375" spans="1:4" ht="31.5" outlineLevel="1">
      <c r="A375" s="38" t="s">
        <v>979</v>
      </c>
      <c r="B375" s="39" t="s">
        <v>112</v>
      </c>
      <c r="C375" s="38">
        <v>5.1109999999999998</v>
      </c>
      <c r="D375" s="112"/>
    </row>
    <row r="376" spans="1:4" ht="31.5" outlineLevel="1">
      <c r="A376" s="38" t="s">
        <v>979</v>
      </c>
      <c r="B376" s="39" t="s">
        <v>95</v>
      </c>
      <c r="C376" s="38">
        <v>5.1120000000000001</v>
      </c>
      <c r="D376" s="112"/>
    </row>
    <row r="377" spans="1:4" ht="31.5" outlineLevel="1">
      <c r="A377" s="38" t="s">
        <v>979</v>
      </c>
      <c r="B377" s="39" t="s">
        <v>1095</v>
      </c>
      <c r="C377" s="38">
        <v>5.1130000000000004</v>
      </c>
      <c r="D377" s="112"/>
    </row>
    <row r="378" spans="1:4" ht="31.5" outlineLevel="1">
      <c r="A378" s="38" t="s">
        <v>979</v>
      </c>
      <c r="B378" s="39" t="s">
        <v>17</v>
      </c>
      <c r="C378" s="38">
        <v>5.58</v>
      </c>
      <c r="D378" s="112"/>
    </row>
    <row r="379" spans="1:4" ht="31.5" outlineLevel="1">
      <c r="A379" s="38" t="s">
        <v>979</v>
      </c>
      <c r="B379" s="39" t="s">
        <v>18</v>
      </c>
      <c r="C379" s="38">
        <v>5.54</v>
      </c>
      <c r="D379" s="112"/>
    </row>
    <row r="380" spans="1:4" ht="31.5" outlineLevel="1">
      <c r="A380" s="38" t="s">
        <v>979</v>
      </c>
      <c r="B380" s="39" t="s">
        <v>19</v>
      </c>
      <c r="C380" s="38">
        <v>5.55</v>
      </c>
      <c r="D380" s="112"/>
    </row>
    <row r="381" spans="1:4" ht="31.5" outlineLevel="1">
      <c r="A381" s="38" t="s">
        <v>979</v>
      </c>
      <c r="B381" s="39" t="s">
        <v>20</v>
      </c>
      <c r="C381" s="38">
        <v>5.63</v>
      </c>
      <c r="D381" s="112"/>
    </row>
    <row r="382" spans="1:4" ht="31.5" outlineLevel="1">
      <c r="A382" s="38" t="s">
        <v>979</v>
      </c>
      <c r="B382" s="39" t="s">
        <v>21</v>
      </c>
      <c r="C382" s="38">
        <v>5.65</v>
      </c>
      <c r="D382" s="112"/>
    </row>
    <row r="383" spans="1:4" ht="31.5" outlineLevel="1">
      <c r="A383" s="38" t="s">
        <v>979</v>
      </c>
      <c r="B383" s="39" t="s">
        <v>126</v>
      </c>
      <c r="C383" s="38">
        <v>5.66</v>
      </c>
      <c r="D383" s="112"/>
    </row>
    <row r="384" spans="1:4" ht="31.5" outlineLevel="1">
      <c r="A384" s="38" t="s">
        <v>979</v>
      </c>
      <c r="B384" s="39" t="s">
        <v>22</v>
      </c>
      <c r="C384" s="38">
        <v>5.68</v>
      </c>
      <c r="D384" s="112"/>
    </row>
    <row r="385" spans="1:4" ht="31.5" outlineLevel="1">
      <c r="A385" s="38" t="s">
        <v>979</v>
      </c>
      <c r="B385" s="39" t="s">
        <v>24</v>
      </c>
      <c r="C385" s="38">
        <v>5.47</v>
      </c>
      <c r="D385" s="112"/>
    </row>
    <row r="386" spans="1:4" ht="31.5" outlineLevel="1">
      <c r="A386" s="38" t="s">
        <v>979</v>
      </c>
      <c r="B386" s="39" t="s">
        <v>25</v>
      </c>
      <c r="C386" s="38">
        <v>5.48</v>
      </c>
      <c r="D386" s="112"/>
    </row>
    <row r="387" spans="1:4" ht="31.5">
      <c r="A387" s="44" t="s">
        <v>979</v>
      </c>
      <c r="B387" s="39"/>
      <c r="C387" s="38"/>
      <c r="D387" s="112"/>
    </row>
    <row r="388" spans="1:4" ht="15.75" outlineLevel="1">
      <c r="A388" s="38" t="s">
        <v>981</v>
      </c>
      <c r="B388" s="39" t="s">
        <v>0</v>
      </c>
      <c r="C388" s="38">
        <v>5.0999999999999996</v>
      </c>
      <c r="D388" s="112"/>
    </row>
    <row r="389" spans="1:4" ht="15.75" outlineLevel="1">
      <c r="A389" s="38" t="s">
        <v>981</v>
      </c>
      <c r="B389" s="39" t="s">
        <v>1</v>
      </c>
      <c r="C389" s="38">
        <v>5.2</v>
      </c>
      <c r="D389" s="112"/>
    </row>
    <row r="390" spans="1:4" ht="15.75" outlineLevel="1">
      <c r="A390" s="38" t="s">
        <v>981</v>
      </c>
      <c r="B390" s="39" t="s">
        <v>2</v>
      </c>
      <c r="C390" s="38">
        <v>5.3</v>
      </c>
      <c r="D390" s="112"/>
    </row>
    <row r="391" spans="1:4" ht="15.75" outlineLevel="1">
      <c r="A391" s="38" t="s">
        <v>981</v>
      </c>
      <c r="B391" s="39" t="s">
        <v>107</v>
      </c>
      <c r="C391" s="38">
        <v>5.6</v>
      </c>
      <c r="D391" s="112"/>
    </row>
    <row r="392" spans="1:4" ht="15.75" outlineLevel="1">
      <c r="A392" s="38" t="s">
        <v>981</v>
      </c>
      <c r="B392" s="39" t="s">
        <v>1081</v>
      </c>
      <c r="C392" s="40">
        <v>5.0999999999999996</v>
      </c>
      <c r="D392" s="112"/>
    </row>
    <row r="393" spans="1:4" ht="15.75" outlineLevel="1">
      <c r="A393" s="38" t="s">
        <v>981</v>
      </c>
      <c r="B393" s="39" t="s">
        <v>1080</v>
      </c>
      <c r="C393" s="38">
        <v>5.14</v>
      </c>
      <c r="D393" s="112"/>
    </row>
    <row r="394" spans="1:4" ht="15.75" outlineLevel="1">
      <c r="A394" s="38" t="s">
        <v>981</v>
      </c>
      <c r="B394" s="39" t="s">
        <v>4</v>
      </c>
      <c r="C394" s="38">
        <v>5.19</v>
      </c>
      <c r="D394" s="112"/>
    </row>
    <row r="395" spans="1:4" ht="15.75" outlineLevel="1">
      <c r="A395" s="38" t="s">
        <v>981</v>
      </c>
      <c r="B395" s="39" t="s">
        <v>109</v>
      </c>
      <c r="C395" s="38">
        <v>5.24</v>
      </c>
      <c r="D395" s="112"/>
    </row>
    <row r="396" spans="1:4" ht="15.75" outlineLevel="1">
      <c r="A396" s="38" t="s">
        <v>981</v>
      </c>
      <c r="B396" s="39" t="s">
        <v>5</v>
      </c>
      <c r="C396" s="38">
        <v>5.26</v>
      </c>
      <c r="D396" s="112"/>
    </row>
    <row r="397" spans="1:4" ht="15.75" outlineLevel="1">
      <c r="A397" s="38" t="s">
        <v>981</v>
      </c>
      <c r="B397" s="39" t="s">
        <v>6</v>
      </c>
      <c r="C397" s="38">
        <v>5.27</v>
      </c>
      <c r="D397" s="112"/>
    </row>
    <row r="398" spans="1:4" ht="15.75" outlineLevel="1">
      <c r="A398" s="38" t="s">
        <v>981</v>
      </c>
      <c r="B398" s="39" t="s">
        <v>7</v>
      </c>
      <c r="C398" s="38">
        <v>5.28</v>
      </c>
      <c r="D398" s="112"/>
    </row>
    <row r="399" spans="1:4" ht="15.75" outlineLevel="1">
      <c r="A399" s="38" t="s">
        <v>981</v>
      </c>
      <c r="B399" s="39" t="s">
        <v>288</v>
      </c>
      <c r="C399" s="38">
        <v>5.29</v>
      </c>
      <c r="D399" s="112"/>
    </row>
    <row r="400" spans="1:4" ht="15.75" outlineLevel="1">
      <c r="A400" s="38" t="s">
        <v>981</v>
      </c>
      <c r="B400" s="39" t="s">
        <v>110</v>
      </c>
      <c r="C400" s="38">
        <v>5.31</v>
      </c>
      <c r="D400" s="112"/>
    </row>
    <row r="401" spans="1:4" ht="15.75" outlineLevel="1">
      <c r="A401" s="38" t="s">
        <v>981</v>
      </c>
      <c r="B401" s="39" t="s">
        <v>86</v>
      </c>
      <c r="C401" s="38">
        <v>5.36</v>
      </c>
      <c r="D401" s="112"/>
    </row>
    <row r="402" spans="1:4" ht="15.75" outlineLevel="1">
      <c r="A402" s="38" t="s">
        <v>981</v>
      </c>
      <c r="B402" s="39" t="s">
        <v>118</v>
      </c>
      <c r="C402" s="38">
        <v>5.37</v>
      </c>
      <c r="D402" s="112"/>
    </row>
    <row r="403" spans="1:4" ht="15.75" outlineLevel="1">
      <c r="A403" s="38" t="s">
        <v>981</v>
      </c>
      <c r="B403" s="39" t="s">
        <v>9</v>
      </c>
      <c r="C403" s="38">
        <v>5.49</v>
      </c>
      <c r="D403" s="112"/>
    </row>
    <row r="404" spans="1:4" ht="15.75" outlineLevel="1">
      <c r="A404" s="38" t="s">
        <v>981</v>
      </c>
      <c r="B404" s="39" t="s">
        <v>10</v>
      </c>
      <c r="C404" s="38">
        <v>5.51</v>
      </c>
      <c r="D404" s="112"/>
    </row>
    <row r="405" spans="1:4" ht="15.75" outlineLevel="1">
      <c r="A405" s="38" t="s">
        <v>981</v>
      </c>
      <c r="B405" s="39" t="s">
        <v>1082</v>
      </c>
      <c r="C405" s="38">
        <v>5.52</v>
      </c>
      <c r="D405" s="112"/>
    </row>
    <row r="406" spans="1:4" ht="15.75" outlineLevel="1">
      <c r="A406" s="38" t="s">
        <v>981</v>
      </c>
      <c r="B406" s="39" t="s">
        <v>11</v>
      </c>
      <c r="C406" s="38">
        <v>5.53</v>
      </c>
      <c r="D406" s="112"/>
    </row>
    <row r="407" spans="1:4" ht="15.75" outlineLevel="1">
      <c r="A407" s="38" t="s">
        <v>981</v>
      </c>
      <c r="B407" s="39" t="s">
        <v>12</v>
      </c>
      <c r="C407" s="38">
        <v>5.69</v>
      </c>
      <c r="D407" s="112"/>
    </row>
    <row r="408" spans="1:4" ht="15.75" outlineLevel="1">
      <c r="A408" s="38" t="s">
        <v>981</v>
      </c>
      <c r="B408" s="39" t="s">
        <v>13</v>
      </c>
      <c r="C408" s="38">
        <v>5.75</v>
      </c>
      <c r="D408" s="112"/>
    </row>
    <row r="409" spans="1:4" ht="15.75" outlineLevel="1">
      <c r="A409" s="38" t="s">
        <v>981</v>
      </c>
      <c r="B409" s="39" t="s">
        <v>15</v>
      </c>
      <c r="C409" s="38">
        <v>5.74</v>
      </c>
      <c r="D409" s="112"/>
    </row>
    <row r="410" spans="1:4" ht="15.75" outlineLevel="1">
      <c r="A410" s="38" t="s">
        <v>981</v>
      </c>
      <c r="B410" s="39" t="s">
        <v>14</v>
      </c>
      <c r="C410" s="40">
        <v>5.7</v>
      </c>
      <c r="D410" s="112"/>
    </row>
    <row r="411" spans="1:4" ht="15.75" outlineLevel="1">
      <c r="A411" s="38" t="s">
        <v>981</v>
      </c>
      <c r="B411" s="39" t="s">
        <v>373</v>
      </c>
      <c r="C411" s="38">
        <v>5.76</v>
      </c>
      <c r="D411" s="112"/>
    </row>
    <row r="412" spans="1:4" ht="15.75" outlineLevel="1">
      <c r="A412" s="38" t="s">
        <v>981</v>
      </c>
      <c r="B412" s="39" t="s">
        <v>796</v>
      </c>
      <c r="C412" s="38">
        <v>5.89</v>
      </c>
      <c r="D412" s="111" t="s">
        <v>1079</v>
      </c>
    </row>
    <row r="413" spans="1:4" ht="15.75" outlineLevel="1">
      <c r="A413" s="38" t="s">
        <v>981</v>
      </c>
      <c r="B413" s="39" t="s">
        <v>111</v>
      </c>
      <c r="C413" s="38">
        <v>5.109</v>
      </c>
      <c r="D413" s="112"/>
    </row>
    <row r="414" spans="1:4" ht="15.75" outlineLevel="1">
      <c r="A414" s="38" t="s">
        <v>981</v>
      </c>
      <c r="B414" s="39" t="s">
        <v>112</v>
      </c>
      <c r="C414" s="38">
        <v>5.1109999999999998</v>
      </c>
      <c r="D414" s="112"/>
    </row>
    <row r="415" spans="1:4" ht="15.75" outlineLevel="1">
      <c r="A415" s="38" t="s">
        <v>981</v>
      </c>
      <c r="B415" s="39" t="s">
        <v>95</v>
      </c>
      <c r="C415" s="38">
        <v>5.1120000000000001</v>
      </c>
      <c r="D415" s="112"/>
    </row>
    <row r="416" spans="1:4" ht="15.75" outlineLevel="1">
      <c r="A416" s="38" t="s">
        <v>981</v>
      </c>
      <c r="B416" s="39" t="s">
        <v>1095</v>
      </c>
      <c r="C416" s="38">
        <v>5.1130000000000004</v>
      </c>
      <c r="D416" s="112"/>
    </row>
    <row r="417" spans="1:4" ht="15.75" outlineLevel="1">
      <c r="A417" s="38" t="s">
        <v>981</v>
      </c>
      <c r="B417" s="39" t="s">
        <v>17</v>
      </c>
      <c r="C417" s="38">
        <v>5.58</v>
      </c>
      <c r="D417" s="112"/>
    </row>
    <row r="418" spans="1:4" ht="15.75" outlineLevel="1">
      <c r="A418" s="38" t="s">
        <v>981</v>
      </c>
      <c r="B418" s="39" t="s">
        <v>18</v>
      </c>
      <c r="C418" s="38">
        <v>5.54</v>
      </c>
      <c r="D418" s="112"/>
    </row>
    <row r="419" spans="1:4" ht="15.75" outlineLevel="1">
      <c r="A419" s="38" t="s">
        <v>981</v>
      </c>
      <c r="B419" s="39" t="s">
        <v>19</v>
      </c>
      <c r="C419" s="38">
        <v>5.55</v>
      </c>
      <c r="D419" s="112"/>
    </row>
    <row r="420" spans="1:4" ht="15.75" outlineLevel="1">
      <c r="A420" s="38" t="s">
        <v>981</v>
      </c>
      <c r="B420" s="39" t="s">
        <v>20</v>
      </c>
      <c r="C420" s="38">
        <v>5.63</v>
      </c>
      <c r="D420" s="112"/>
    </row>
    <row r="421" spans="1:4" ht="15.75" outlineLevel="1">
      <c r="A421" s="38" t="s">
        <v>981</v>
      </c>
      <c r="B421" s="39" t="s">
        <v>21</v>
      </c>
      <c r="C421" s="38">
        <v>5.65</v>
      </c>
      <c r="D421" s="112"/>
    </row>
    <row r="422" spans="1:4" ht="15.75" outlineLevel="1">
      <c r="A422" s="38" t="s">
        <v>981</v>
      </c>
      <c r="B422" s="39" t="s">
        <v>126</v>
      </c>
      <c r="C422" s="38">
        <v>5.66</v>
      </c>
      <c r="D422" s="112"/>
    </row>
    <row r="423" spans="1:4" ht="15.75" outlineLevel="1">
      <c r="A423" s="38" t="s">
        <v>981</v>
      </c>
      <c r="B423" s="39" t="s">
        <v>22</v>
      </c>
      <c r="C423" s="38">
        <v>5.68</v>
      </c>
      <c r="D423" s="112"/>
    </row>
    <row r="424" spans="1:4" ht="15.75" outlineLevel="1">
      <c r="A424" s="38" t="s">
        <v>981</v>
      </c>
      <c r="B424" s="39" t="s">
        <v>24</v>
      </c>
      <c r="C424" s="38">
        <v>5.47</v>
      </c>
      <c r="D424" s="112"/>
    </row>
    <row r="425" spans="1:4" ht="15.75" outlineLevel="1">
      <c r="A425" s="38" t="s">
        <v>981</v>
      </c>
      <c r="B425" s="39" t="s">
        <v>25</v>
      </c>
      <c r="C425" s="38">
        <v>5.48</v>
      </c>
      <c r="D425" s="112"/>
    </row>
    <row r="426" spans="1:4" ht="15.75">
      <c r="A426" s="44" t="s">
        <v>981</v>
      </c>
      <c r="B426" s="39"/>
      <c r="C426" s="38"/>
      <c r="D426" s="112"/>
    </row>
    <row r="427" spans="1:4" ht="15.75" outlineLevel="1">
      <c r="A427" s="38" t="s">
        <v>1096</v>
      </c>
      <c r="B427" s="39" t="s">
        <v>0</v>
      </c>
      <c r="C427" s="38">
        <v>5.0999999999999996</v>
      </c>
      <c r="D427" s="112"/>
    </row>
    <row r="428" spans="1:4" ht="15.75" outlineLevel="1">
      <c r="A428" s="38" t="s">
        <v>1096</v>
      </c>
      <c r="B428" s="39" t="s">
        <v>1</v>
      </c>
      <c r="C428" s="38">
        <v>5.2</v>
      </c>
      <c r="D428" s="112"/>
    </row>
    <row r="429" spans="1:4" ht="15.75" outlineLevel="1">
      <c r="A429" s="38" t="s">
        <v>1096</v>
      </c>
      <c r="B429" s="39" t="s">
        <v>2</v>
      </c>
      <c r="C429" s="38">
        <v>5.3</v>
      </c>
      <c r="D429" s="112"/>
    </row>
    <row r="430" spans="1:4" ht="15.75" outlineLevel="1">
      <c r="A430" s="38" t="s">
        <v>1096</v>
      </c>
      <c r="B430" s="39" t="s">
        <v>107</v>
      </c>
      <c r="C430" s="38">
        <v>5.6</v>
      </c>
      <c r="D430" s="112"/>
    </row>
    <row r="431" spans="1:4" ht="15.75" outlineLevel="1">
      <c r="A431" s="38" t="s">
        <v>1096</v>
      </c>
      <c r="B431" s="39" t="s">
        <v>1081</v>
      </c>
      <c r="C431" s="40">
        <v>5.0999999999999996</v>
      </c>
      <c r="D431" s="112"/>
    </row>
    <row r="432" spans="1:4" ht="15.75" outlineLevel="1">
      <c r="A432" s="38" t="s">
        <v>1096</v>
      </c>
      <c r="B432" s="39" t="s">
        <v>1080</v>
      </c>
      <c r="C432" s="38">
        <v>5.14</v>
      </c>
      <c r="D432" s="112"/>
    </row>
    <row r="433" spans="1:4" ht="15.75" outlineLevel="1">
      <c r="A433" s="38" t="s">
        <v>1096</v>
      </c>
      <c r="B433" s="39" t="s">
        <v>4</v>
      </c>
      <c r="C433" s="38">
        <v>5.19</v>
      </c>
      <c r="D433" s="112"/>
    </row>
    <row r="434" spans="1:4" ht="15.75" outlineLevel="1">
      <c r="A434" s="38" t="s">
        <v>1096</v>
      </c>
      <c r="B434" s="39" t="s">
        <v>109</v>
      </c>
      <c r="C434" s="38">
        <v>5.24</v>
      </c>
      <c r="D434" s="112"/>
    </row>
    <row r="435" spans="1:4" ht="15.75" outlineLevel="1">
      <c r="A435" s="38" t="s">
        <v>1096</v>
      </c>
      <c r="B435" s="39" t="s">
        <v>5</v>
      </c>
      <c r="C435" s="38">
        <v>5.26</v>
      </c>
      <c r="D435" s="112"/>
    </row>
    <row r="436" spans="1:4" ht="15.75" outlineLevel="1">
      <c r="A436" s="38" t="s">
        <v>1096</v>
      </c>
      <c r="B436" s="39" t="s">
        <v>6</v>
      </c>
      <c r="C436" s="38">
        <v>5.27</v>
      </c>
      <c r="D436" s="112"/>
    </row>
    <row r="437" spans="1:4" ht="15.75" outlineLevel="1">
      <c r="A437" s="38" t="s">
        <v>1096</v>
      </c>
      <c r="B437" s="39" t="s">
        <v>7</v>
      </c>
      <c r="C437" s="38">
        <v>5.28</v>
      </c>
      <c r="D437" s="112"/>
    </row>
    <row r="438" spans="1:4" ht="15.75" outlineLevel="1">
      <c r="A438" s="38" t="s">
        <v>1096</v>
      </c>
      <c r="B438" s="39" t="s">
        <v>288</v>
      </c>
      <c r="C438" s="38">
        <v>5.29</v>
      </c>
      <c r="D438" s="112"/>
    </row>
    <row r="439" spans="1:4" ht="15.75" outlineLevel="1">
      <c r="A439" s="38" t="s">
        <v>1096</v>
      </c>
      <c r="B439" s="39" t="s">
        <v>110</v>
      </c>
      <c r="C439" s="38">
        <v>5.31</v>
      </c>
      <c r="D439" s="112"/>
    </row>
    <row r="440" spans="1:4" ht="15.75" outlineLevel="1">
      <c r="A440" s="38" t="s">
        <v>1096</v>
      </c>
      <c r="B440" s="39" t="s">
        <v>86</v>
      </c>
      <c r="C440" s="38">
        <v>5.36</v>
      </c>
      <c r="D440" s="112"/>
    </row>
    <row r="441" spans="1:4" ht="15.75" outlineLevel="1">
      <c r="A441" s="38" t="s">
        <v>1096</v>
      </c>
      <c r="B441" s="39" t="s">
        <v>118</v>
      </c>
      <c r="C441" s="38">
        <v>5.37</v>
      </c>
      <c r="D441" s="112"/>
    </row>
    <row r="442" spans="1:4" ht="15.75" outlineLevel="1">
      <c r="A442" s="38" t="s">
        <v>1096</v>
      </c>
      <c r="B442" s="39" t="s">
        <v>11</v>
      </c>
      <c r="C442" s="38">
        <v>5.53</v>
      </c>
      <c r="D442" s="112"/>
    </row>
    <row r="443" spans="1:4" ht="15.75" outlineLevel="1">
      <c r="A443" s="38" t="s">
        <v>1096</v>
      </c>
      <c r="B443" s="39" t="s">
        <v>111</v>
      </c>
      <c r="C443" s="38">
        <v>5.109</v>
      </c>
      <c r="D443" s="112"/>
    </row>
    <row r="444" spans="1:4" ht="15.75" outlineLevel="1">
      <c r="A444" s="38" t="s">
        <v>1096</v>
      </c>
      <c r="B444" s="39" t="s">
        <v>112</v>
      </c>
      <c r="C444" s="38">
        <v>5.1109999999999998</v>
      </c>
      <c r="D444" s="112"/>
    </row>
    <row r="445" spans="1:4" ht="15.75" outlineLevel="1">
      <c r="A445" s="38" t="s">
        <v>1096</v>
      </c>
      <c r="B445" s="39" t="s">
        <v>95</v>
      </c>
      <c r="C445" s="38">
        <v>5.1120000000000001</v>
      </c>
      <c r="D445" s="112"/>
    </row>
    <row r="446" spans="1:4" ht="15.75" outlineLevel="1">
      <c r="A446" s="38" t="s">
        <v>1096</v>
      </c>
      <c r="B446" s="39" t="s">
        <v>1095</v>
      </c>
      <c r="C446" s="38">
        <v>5.1130000000000004</v>
      </c>
      <c r="D446" s="112"/>
    </row>
    <row r="447" spans="1:4" ht="15.75" outlineLevel="1">
      <c r="A447" s="38" t="s">
        <v>1096</v>
      </c>
      <c r="B447" s="39" t="s">
        <v>17</v>
      </c>
      <c r="C447" s="38">
        <v>5.58</v>
      </c>
      <c r="D447" s="112"/>
    </row>
    <row r="448" spans="1:4" ht="15.75" outlineLevel="1">
      <c r="A448" s="38" t="s">
        <v>1096</v>
      </c>
      <c r="B448" s="39" t="s">
        <v>18</v>
      </c>
      <c r="C448" s="38">
        <v>5.54</v>
      </c>
      <c r="D448" s="112"/>
    </row>
    <row r="449" spans="1:4" ht="15.75" outlineLevel="1">
      <c r="A449" s="38" t="s">
        <v>1096</v>
      </c>
      <c r="B449" s="39" t="s">
        <v>19</v>
      </c>
      <c r="C449" s="38">
        <v>5.55</v>
      </c>
      <c r="D449" s="112"/>
    </row>
    <row r="450" spans="1:4" ht="15.75" outlineLevel="1">
      <c r="A450" s="38" t="s">
        <v>1096</v>
      </c>
      <c r="B450" s="39" t="s">
        <v>20</v>
      </c>
      <c r="C450" s="38">
        <v>5.63</v>
      </c>
      <c r="D450" s="112"/>
    </row>
    <row r="451" spans="1:4" ht="15.75" outlineLevel="1">
      <c r="A451" s="38" t="s">
        <v>1096</v>
      </c>
      <c r="B451" s="39" t="s">
        <v>24</v>
      </c>
      <c r="C451" s="38">
        <v>5.47</v>
      </c>
      <c r="D451" s="112"/>
    </row>
    <row r="452" spans="1:4" ht="15.75" outlineLevel="1">
      <c r="A452" s="38" t="s">
        <v>1096</v>
      </c>
      <c r="B452" s="39" t="s">
        <v>25</v>
      </c>
      <c r="C452" s="38">
        <v>5.48</v>
      </c>
      <c r="D452" s="112"/>
    </row>
    <row r="453" spans="1:4" ht="31.5">
      <c r="A453" s="44" t="s">
        <v>1096</v>
      </c>
      <c r="B453" s="39"/>
      <c r="C453" s="38"/>
      <c r="D453" s="112"/>
    </row>
    <row r="454" spans="1:4" ht="15.75" outlineLevel="1">
      <c r="A454" s="38" t="s">
        <v>740</v>
      </c>
      <c r="B454" s="39" t="s">
        <v>0</v>
      </c>
      <c r="C454" s="38">
        <v>5.0999999999999996</v>
      </c>
      <c r="D454" s="112"/>
    </row>
    <row r="455" spans="1:4" ht="15.75" outlineLevel="1">
      <c r="A455" s="38" t="s">
        <v>740</v>
      </c>
      <c r="B455" s="39" t="s">
        <v>1</v>
      </c>
      <c r="C455" s="38">
        <v>5.2</v>
      </c>
      <c r="D455" s="112"/>
    </row>
    <row r="456" spans="1:4" ht="15.75" outlineLevel="1">
      <c r="A456" s="38" t="s">
        <v>740</v>
      </c>
      <c r="B456" s="39" t="s">
        <v>150</v>
      </c>
      <c r="C456" s="38">
        <v>5.5</v>
      </c>
      <c r="D456" s="112"/>
    </row>
    <row r="457" spans="1:4" ht="15.75" outlineLevel="1">
      <c r="A457" s="38" t="s">
        <v>740</v>
      </c>
      <c r="B457" s="39" t="s">
        <v>151</v>
      </c>
      <c r="C457" s="38">
        <v>5.8</v>
      </c>
      <c r="D457" s="111" t="s">
        <v>1079</v>
      </c>
    </row>
    <row r="458" spans="1:4" ht="15.75" outlineLevel="1">
      <c r="A458" s="38" t="s">
        <v>740</v>
      </c>
      <c r="B458" s="39" t="s">
        <v>152</v>
      </c>
      <c r="C458" s="38">
        <v>5.12</v>
      </c>
      <c r="D458" s="111" t="s">
        <v>1079</v>
      </c>
    </row>
    <row r="459" spans="1:4" ht="15.75" outlineLevel="1">
      <c r="A459" s="38" t="s">
        <v>740</v>
      </c>
      <c r="B459" s="39" t="s">
        <v>153</v>
      </c>
      <c r="C459" s="38">
        <v>5.15</v>
      </c>
      <c r="D459" s="112"/>
    </row>
    <row r="460" spans="1:4" ht="15.75" outlineLevel="1">
      <c r="A460" s="38" t="s">
        <v>740</v>
      </c>
      <c r="B460" s="39" t="s">
        <v>154</v>
      </c>
      <c r="C460" s="40">
        <v>5.2</v>
      </c>
      <c r="D460" s="111"/>
    </row>
    <row r="461" spans="1:4" ht="15.75" outlineLevel="1">
      <c r="A461" s="38" t="s">
        <v>740</v>
      </c>
      <c r="B461" s="39" t="s">
        <v>155</v>
      </c>
      <c r="C461" s="38">
        <v>5.25</v>
      </c>
      <c r="D461" s="112"/>
    </row>
    <row r="462" spans="1:4" ht="15.75" outlineLevel="1">
      <c r="A462" s="38" t="s">
        <v>740</v>
      </c>
      <c r="B462" s="39" t="s">
        <v>5</v>
      </c>
      <c r="C462" s="38">
        <v>5.26</v>
      </c>
      <c r="D462" s="112"/>
    </row>
    <row r="463" spans="1:4" ht="15.75" outlineLevel="1">
      <c r="A463" s="38" t="s">
        <v>740</v>
      </c>
      <c r="B463" s="39" t="s">
        <v>797</v>
      </c>
      <c r="C463" s="38">
        <v>5.1139999999999999</v>
      </c>
      <c r="D463" s="111" t="s">
        <v>1079</v>
      </c>
    </row>
    <row r="464" spans="1:4" ht="15.75" outlineLevel="1">
      <c r="A464" s="38" t="s">
        <v>740</v>
      </c>
      <c r="B464" s="39" t="s">
        <v>6</v>
      </c>
      <c r="C464" s="38">
        <v>5.27</v>
      </c>
      <c r="D464" s="112"/>
    </row>
    <row r="465" spans="1:4" ht="15.75" outlineLevel="1">
      <c r="A465" s="38" t="s">
        <v>740</v>
      </c>
      <c r="B465" s="39" t="s">
        <v>1097</v>
      </c>
      <c r="C465" s="38">
        <v>5.1150000000000002</v>
      </c>
      <c r="D465" s="111" t="s">
        <v>1079</v>
      </c>
    </row>
    <row r="466" spans="1:4" ht="15.75" outlineLevel="1">
      <c r="A466" s="38" t="s">
        <v>740</v>
      </c>
      <c r="B466" s="39" t="s">
        <v>1098</v>
      </c>
      <c r="C466" s="38">
        <v>5.1159999999999997</v>
      </c>
      <c r="D466" s="111" t="s">
        <v>1079</v>
      </c>
    </row>
    <row r="467" spans="1:4" ht="15.75" outlineLevel="1">
      <c r="A467" s="38" t="s">
        <v>740</v>
      </c>
      <c r="B467" s="39" t="s">
        <v>7</v>
      </c>
      <c r="C467" s="38">
        <v>5.28</v>
      </c>
      <c r="D467" s="112"/>
    </row>
    <row r="468" spans="1:4" ht="15.75" outlineLevel="1">
      <c r="A468" s="38" t="s">
        <v>740</v>
      </c>
      <c r="B468" s="39" t="s">
        <v>86</v>
      </c>
      <c r="C468" s="38">
        <v>5.36</v>
      </c>
      <c r="D468" s="112"/>
    </row>
    <row r="469" spans="1:4" ht="15.75" outlineLevel="1">
      <c r="A469" s="38" t="s">
        <v>740</v>
      </c>
      <c r="B469" s="39" t="s">
        <v>118</v>
      </c>
      <c r="C469" s="38">
        <v>5.37</v>
      </c>
      <c r="D469" s="112"/>
    </row>
    <row r="470" spans="1:4" ht="15.75" outlineLevel="1">
      <c r="A470" s="38" t="s">
        <v>740</v>
      </c>
      <c r="B470" s="39" t="s">
        <v>11</v>
      </c>
      <c r="C470" s="38">
        <v>5.53</v>
      </c>
      <c r="D470" s="112"/>
    </row>
    <row r="471" spans="1:4" ht="15.75" outlineLevel="1">
      <c r="A471" s="38" t="s">
        <v>740</v>
      </c>
      <c r="B471" s="39" t="s">
        <v>111</v>
      </c>
      <c r="C471" s="38">
        <v>5.109</v>
      </c>
      <c r="D471" s="112"/>
    </row>
    <row r="472" spans="1:4" ht="15.75" outlineLevel="1">
      <c r="A472" s="38" t="s">
        <v>740</v>
      </c>
      <c r="B472" s="39" t="s">
        <v>112</v>
      </c>
      <c r="C472" s="38">
        <v>5.1109999999999998</v>
      </c>
      <c r="D472" s="112"/>
    </row>
    <row r="473" spans="1:4" ht="15.75" outlineLevel="1">
      <c r="A473" s="38" t="s">
        <v>740</v>
      </c>
      <c r="B473" s="39" t="s">
        <v>95</v>
      </c>
      <c r="C473" s="38">
        <v>5.1120000000000001</v>
      </c>
      <c r="D473" s="112"/>
    </row>
    <row r="474" spans="1:4" ht="15.75" outlineLevel="1">
      <c r="A474" s="38" t="s">
        <v>740</v>
      </c>
      <c r="B474" s="39" t="s">
        <v>18</v>
      </c>
      <c r="C474" s="38">
        <v>5.54</v>
      </c>
      <c r="D474" s="112"/>
    </row>
    <row r="475" spans="1:4" ht="15.75" outlineLevel="1">
      <c r="A475" s="38" t="s">
        <v>740</v>
      </c>
      <c r="B475" s="39" t="s">
        <v>1099</v>
      </c>
      <c r="C475" s="38">
        <v>5.61</v>
      </c>
      <c r="D475" s="112"/>
    </row>
    <row r="476" spans="1:4" ht="15.75" outlineLevel="1">
      <c r="A476" s="38" t="s">
        <v>740</v>
      </c>
      <c r="B476" s="39" t="s">
        <v>20</v>
      </c>
      <c r="C476" s="38">
        <v>5.63</v>
      </c>
      <c r="D476" s="112"/>
    </row>
    <row r="477" spans="1:4" ht="15.75" outlineLevel="1">
      <c r="A477" s="38" t="s">
        <v>740</v>
      </c>
      <c r="B477" s="39" t="s">
        <v>1100</v>
      </c>
      <c r="C477" s="38">
        <v>5.46</v>
      </c>
      <c r="D477" s="112"/>
    </row>
    <row r="478" spans="1:4" ht="15.75" outlineLevel="1">
      <c r="A478" s="38" t="s">
        <v>740</v>
      </c>
      <c r="B478" s="39" t="s">
        <v>24</v>
      </c>
      <c r="C478" s="38">
        <v>5.47</v>
      </c>
      <c r="D478" s="112"/>
    </row>
    <row r="479" spans="1:4" ht="15.75" outlineLevel="1">
      <c r="A479" s="38" t="s">
        <v>740</v>
      </c>
      <c r="B479" s="39" t="s">
        <v>25</v>
      </c>
      <c r="C479" s="38">
        <v>5.48</v>
      </c>
      <c r="D479" s="112"/>
    </row>
    <row r="480" spans="1:4" ht="15.75">
      <c r="A480" s="44" t="s">
        <v>740</v>
      </c>
      <c r="B480" s="39"/>
      <c r="C480" s="38"/>
      <c r="D480" s="112"/>
    </row>
    <row r="481" spans="1:4" ht="15.75" outlineLevel="1">
      <c r="A481" s="38" t="s">
        <v>1101</v>
      </c>
      <c r="B481" s="39" t="s">
        <v>0</v>
      </c>
      <c r="C481" s="38">
        <v>5.0999999999999996</v>
      </c>
      <c r="D481" s="112"/>
    </row>
    <row r="482" spans="1:4" ht="15.75" outlineLevel="1">
      <c r="A482" s="38" t="s">
        <v>1101</v>
      </c>
      <c r="B482" s="39" t="s">
        <v>1</v>
      </c>
      <c r="C482" s="38">
        <v>5.2</v>
      </c>
      <c r="D482" s="112"/>
    </row>
    <row r="483" spans="1:4" ht="15.75" outlineLevel="1">
      <c r="A483" s="38" t="s">
        <v>1101</v>
      </c>
      <c r="B483" s="39" t="s">
        <v>2</v>
      </c>
      <c r="C483" s="38">
        <v>5.3</v>
      </c>
      <c r="D483" s="112"/>
    </row>
    <row r="484" spans="1:4" ht="15.75" outlineLevel="1">
      <c r="A484" s="38" t="s">
        <v>1101</v>
      </c>
      <c r="B484" s="39" t="s">
        <v>107</v>
      </c>
      <c r="C484" s="38">
        <v>5.6</v>
      </c>
      <c r="D484" s="112"/>
    </row>
    <row r="485" spans="1:4" ht="15.75" outlineLevel="1">
      <c r="A485" s="38" t="s">
        <v>1101</v>
      </c>
      <c r="B485" s="39" t="s">
        <v>1081</v>
      </c>
      <c r="C485" s="40">
        <v>5.0999999999999996</v>
      </c>
      <c r="D485" s="112"/>
    </row>
    <row r="486" spans="1:4" ht="15.75" outlineLevel="1">
      <c r="A486" s="38" t="s">
        <v>1101</v>
      </c>
      <c r="B486" s="39" t="s">
        <v>1080</v>
      </c>
      <c r="C486" s="38">
        <v>5.14</v>
      </c>
      <c r="D486" s="112"/>
    </row>
    <row r="487" spans="1:4" ht="15.75" outlineLevel="1">
      <c r="A487" s="38" t="s">
        <v>1101</v>
      </c>
      <c r="B487" s="39" t="s">
        <v>4</v>
      </c>
      <c r="C487" s="38">
        <v>5.19</v>
      </c>
      <c r="D487" s="112"/>
    </row>
    <row r="488" spans="1:4" ht="15.75" outlineLevel="1">
      <c r="A488" s="38" t="s">
        <v>1101</v>
      </c>
      <c r="B488" s="39" t="s">
        <v>109</v>
      </c>
      <c r="C488" s="38">
        <v>5.24</v>
      </c>
      <c r="D488" s="112"/>
    </row>
    <row r="489" spans="1:4" ht="15.75" outlineLevel="1">
      <c r="A489" s="38" t="s">
        <v>1101</v>
      </c>
      <c r="B489" s="39" t="s">
        <v>6</v>
      </c>
      <c r="C489" s="38">
        <v>5.27</v>
      </c>
      <c r="D489" s="112"/>
    </row>
    <row r="490" spans="1:4" ht="15.75" outlineLevel="1">
      <c r="A490" s="38" t="s">
        <v>1101</v>
      </c>
      <c r="B490" s="39" t="s">
        <v>7</v>
      </c>
      <c r="C490" s="38">
        <v>5.28</v>
      </c>
      <c r="D490" s="112"/>
    </row>
    <row r="491" spans="1:4" ht="15.75" outlineLevel="1">
      <c r="A491" s="38" t="s">
        <v>1101</v>
      </c>
      <c r="B491" s="39" t="s">
        <v>288</v>
      </c>
      <c r="C491" s="38">
        <v>5.29</v>
      </c>
      <c r="D491" s="112"/>
    </row>
    <row r="492" spans="1:4" ht="15.75" outlineLevel="1">
      <c r="A492" s="38" t="s">
        <v>1101</v>
      </c>
      <c r="B492" s="39" t="s">
        <v>1086</v>
      </c>
      <c r="C492" s="38">
        <v>5.34</v>
      </c>
      <c r="D492" s="112"/>
    </row>
    <row r="493" spans="1:4" ht="15.75" outlineLevel="1">
      <c r="A493" s="38" t="s">
        <v>1101</v>
      </c>
      <c r="B493" s="39" t="s">
        <v>110</v>
      </c>
      <c r="C493" s="38">
        <v>5.31</v>
      </c>
      <c r="D493" s="112"/>
    </row>
    <row r="494" spans="1:4" ht="15.75" outlineLevel="1">
      <c r="A494" s="38" t="s">
        <v>1101</v>
      </c>
      <c r="B494" s="39" t="s">
        <v>1087</v>
      </c>
      <c r="C494" s="38">
        <v>5.101</v>
      </c>
      <c r="D494" s="112"/>
    </row>
    <row r="495" spans="1:4" ht="15.75" outlineLevel="1">
      <c r="A495" s="38" t="s">
        <v>1101</v>
      </c>
      <c r="B495" s="39" t="s">
        <v>86</v>
      </c>
      <c r="C495" s="38">
        <v>5.36</v>
      </c>
      <c r="D495" s="112"/>
    </row>
    <row r="496" spans="1:4" ht="15.75" outlineLevel="1">
      <c r="A496" s="38" t="s">
        <v>1101</v>
      </c>
      <c r="B496" s="39" t="s">
        <v>118</v>
      </c>
      <c r="C496" s="38">
        <v>5.37</v>
      </c>
      <c r="D496" s="112"/>
    </row>
    <row r="497" spans="1:4" ht="15.75" outlineLevel="1">
      <c r="A497" s="38" t="s">
        <v>1101</v>
      </c>
      <c r="B497" s="39" t="s">
        <v>11</v>
      </c>
      <c r="C497" s="38">
        <v>5.53</v>
      </c>
      <c r="D497" s="112"/>
    </row>
    <row r="498" spans="1:4" ht="15.75" outlineLevel="1">
      <c r="A498" s="38" t="s">
        <v>1101</v>
      </c>
      <c r="B498" s="39" t="s">
        <v>111</v>
      </c>
      <c r="C498" s="38">
        <v>5.109</v>
      </c>
      <c r="D498" s="112"/>
    </row>
    <row r="499" spans="1:4" ht="15.75" outlineLevel="1">
      <c r="A499" s="38" t="s">
        <v>1101</v>
      </c>
      <c r="B499" s="39" t="s">
        <v>112</v>
      </c>
      <c r="C499" s="38">
        <v>5.1109999999999998</v>
      </c>
      <c r="D499" s="112"/>
    </row>
    <row r="500" spans="1:4" ht="15.75" outlineLevel="1">
      <c r="A500" s="38" t="s">
        <v>1101</v>
      </c>
      <c r="B500" s="39" t="s">
        <v>95</v>
      </c>
      <c r="C500" s="38">
        <v>5.1120000000000001</v>
      </c>
      <c r="D500" s="112"/>
    </row>
    <row r="501" spans="1:4" ht="15.75" outlineLevel="1">
      <c r="A501" s="38" t="s">
        <v>1101</v>
      </c>
      <c r="B501" s="39" t="s">
        <v>1088</v>
      </c>
      <c r="C501" s="38">
        <v>5.1020000000000003</v>
      </c>
      <c r="D501" s="112"/>
    </row>
    <row r="502" spans="1:4" ht="15.75" outlineLevel="1">
      <c r="A502" s="38" t="s">
        <v>1101</v>
      </c>
      <c r="B502" s="39" t="s">
        <v>1089</v>
      </c>
      <c r="C502" s="41">
        <v>5.0999999999999996</v>
      </c>
      <c r="D502" s="112"/>
    </row>
    <row r="503" spans="1:4" ht="15.75" outlineLevel="1">
      <c r="A503" s="38" t="s">
        <v>1101</v>
      </c>
      <c r="B503" s="39" t="s">
        <v>17</v>
      </c>
      <c r="C503" s="38">
        <v>5.58</v>
      </c>
      <c r="D503" s="112"/>
    </row>
    <row r="504" spans="1:4" ht="15.75" outlineLevel="1">
      <c r="A504" s="38" t="s">
        <v>1101</v>
      </c>
      <c r="B504" s="39" t="s">
        <v>19</v>
      </c>
      <c r="C504" s="38">
        <v>5.55</v>
      </c>
      <c r="D504" s="112"/>
    </row>
    <row r="505" spans="1:4" ht="15.75" outlineLevel="1">
      <c r="A505" s="38" t="s">
        <v>1101</v>
      </c>
      <c r="B505" s="39" t="s">
        <v>18</v>
      </c>
      <c r="C505" s="38">
        <v>5.54</v>
      </c>
      <c r="D505" s="112"/>
    </row>
    <row r="506" spans="1:4" ht="15.75" outlineLevel="1">
      <c r="A506" s="38" t="s">
        <v>1101</v>
      </c>
      <c r="B506" s="39" t="s">
        <v>20</v>
      </c>
      <c r="C506" s="38">
        <v>5.63</v>
      </c>
      <c r="D506" s="112"/>
    </row>
    <row r="507" spans="1:4" ht="15.75" outlineLevel="1">
      <c r="A507" s="38" t="s">
        <v>1101</v>
      </c>
      <c r="B507" s="39" t="s">
        <v>24</v>
      </c>
      <c r="C507" s="38">
        <v>5.47</v>
      </c>
      <c r="D507" s="112"/>
    </row>
    <row r="508" spans="1:4" ht="15.75" outlineLevel="1">
      <c r="A508" s="38" t="s">
        <v>1101</v>
      </c>
      <c r="B508" s="39" t="s">
        <v>25</v>
      </c>
      <c r="C508" s="38">
        <v>5.48</v>
      </c>
      <c r="D508" s="112"/>
    </row>
    <row r="509" spans="1:4" ht="15.75">
      <c r="A509" s="44" t="s">
        <v>1101</v>
      </c>
      <c r="B509" s="39"/>
      <c r="C509" s="38"/>
      <c r="D509" s="112"/>
    </row>
    <row r="510" spans="1:4" ht="15.75" outlineLevel="1">
      <c r="A510" s="38" t="s">
        <v>999</v>
      </c>
      <c r="B510" s="39" t="s">
        <v>0</v>
      </c>
      <c r="C510" s="38">
        <v>5.0999999999999996</v>
      </c>
      <c r="D510" s="112"/>
    </row>
    <row r="511" spans="1:4" ht="15.75" outlineLevel="1">
      <c r="A511" s="38" t="s">
        <v>999</v>
      </c>
      <c r="B511" s="39" t="s">
        <v>1</v>
      </c>
      <c r="C511" s="38">
        <v>5.2</v>
      </c>
      <c r="D511" s="112"/>
    </row>
    <row r="512" spans="1:4" ht="15.75" outlineLevel="1">
      <c r="A512" s="38" t="s">
        <v>999</v>
      </c>
      <c r="B512" s="39" t="s">
        <v>2</v>
      </c>
      <c r="C512" s="38">
        <v>5.3</v>
      </c>
      <c r="D512" s="112"/>
    </row>
    <row r="513" spans="1:4" ht="15.75" outlineLevel="1">
      <c r="A513" s="38" t="s">
        <v>999</v>
      </c>
      <c r="B513" s="39" t="s">
        <v>107</v>
      </c>
      <c r="C513" s="38">
        <v>5.6</v>
      </c>
      <c r="D513" s="112"/>
    </row>
    <row r="514" spans="1:4" ht="15.75" outlineLevel="1">
      <c r="A514" s="38" t="s">
        <v>999</v>
      </c>
      <c r="B514" s="39" t="s">
        <v>1081</v>
      </c>
      <c r="C514" s="40">
        <v>5.0999999999999996</v>
      </c>
      <c r="D514" s="112"/>
    </row>
    <row r="515" spans="1:4" ht="15.75" outlineLevel="1">
      <c r="A515" s="38" t="s">
        <v>999</v>
      </c>
      <c r="B515" s="39" t="s">
        <v>1080</v>
      </c>
      <c r="C515" s="38">
        <v>5.14</v>
      </c>
      <c r="D515" s="112"/>
    </row>
    <row r="516" spans="1:4" ht="15.75" outlineLevel="1">
      <c r="A516" s="38" t="s">
        <v>999</v>
      </c>
      <c r="B516" s="39" t="s">
        <v>4</v>
      </c>
      <c r="C516" s="38">
        <v>5.19</v>
      </c>
      <c r="D516" s="112"/>
    </row>
    <row r="517" spans="1:4" ht="15.75" outlineLevel="1">
      <c r="A517" s="38" t="s">
        <v>999</v>
      </c>
      <c r="B517" s="39" t="s">
        <v>109</v>
      </c>
      <c r="C517" s="38">
        <v>5.24</v>
      </c>
      <c r="D517" s="112"/>
    </row>
    <row r="518" spans="1:4" ht="15.75" outlineLevel="1">
      <c r="A518" s="38" t="s">
        <v>999</v>
      </c>
      <c r="B518" s="39" t="s">
        <v>5</v>
      </c>
      <c r="C518" s="38">
        <v>5.26</v>
      </c>
      <c r="D518" s="112"/>
    </row>
    <row r="519" spans="1:4" ht="15.75" outlineLevel="1">
      <c r="A519" s="38" t="s">
        <v>999</v>
      </c>
      <c r="B519" s="39" t="s">
        <v>6</v>
      </c>
      <c r="C519" s="38">
        <v>5.27</v>
      </c>
      <c r="D519" s="112"/>
    </row>
    <row r="520" spans="1:4" ht="15.75" outlineLevel="1">
      <c r="A520" s="38" t="s">
        <v>999</v>
      </c>
      <c r="B520" s="39" t="s">
        <v>7</v>
      </c>
      <c r="C520" s="38">
        <v>5.28</v>
      </c>
      <c r="D520" s="112"/>
    </row>
    <row r="521" spans="1:4" ht="15.75" outlineLevel="1">
      <c r="A521" s="38" t="s">
        <v>999</v>
      </c>
      <c r="B521" s="39" t="s">
        <v>110</v>
      </c>
      <c r="C521" s="38">
        <v>5.31</v>
      </c>
      <c r="D521" s="112"/>
    </row>
    <row r="522" spans="1:4" ht="15.75" outlineLevel="1">
      <c r="A522" s="38" t="s">
        <v>999</v>
      </c>
      <c r="B522" s="39" t="s">
        <v>133</v>
      </c>
      <c r="C522" s="38">
        <v>5.33</v>
      </c>
      <c r="D522" s="112"/>
    </row>
    <row r="523" spans="1:4" ht="15.75" outlineLevel="1">
      <c r="A523" s="38" t="s">
        <v>999</v>
      </c>
      <c r="B523" s="39" t="s">
        <v>1087</v>
      </c>
      <c r="C523" s="38">
        <v>5.101</v>
      </c>
      <c r="D523" s="112"/>
    </row>
    <row r="524" spans="1:4" ht="15.75" outlineLevel="1">
      <c r="A524" s="38" t="s">
        <v>999</v>
      </c>
      <c r="B524" s="39" t="s">
        <v>86</v>
      </c>
      <c r="C524" s="38">
        <v>5.36</v>
      </c>
      <c r="D524" s="112"/>
    </row>
    <row r="525" spans="1:4" ht="15.75" outlineLevel="1">
      <c r="A525" s="38" t="s">
        <v>999</v>
      </c>
      <c r="B525" s="39" t="s">
        <v>118</v>
      </c>
      <c r="C525" s="38">
        <v>5.37</v>
      </c>
      <c r="D525" s="112"/>
    </row>
    <row r="526" spans="1:4" ht="15.75" outlineLevel="1">
      <c r="A526" s="38" t="s">
        <v>999</v>
      </c>
      <c r="B526" s="39" t="s">
        <v>11</v>
      </c>
      <c r="C526" s="38">
        <v>5.53</v>
      </c>
      <c r="D526" s="112"/>
    </row>
    <row r="527" spans="1:4" ht="15.75" outlineLevel="1">
      <c r="A527" s="38" t="s">
        <v>999</v>
      </c>
      <c r="B527" s="39" t="s">
        <v>111</v>
      </c>
      <c r="C527" s="38">
        <v>5.109</v>
      </c>
      <c r="D527" s="112"/>
    </row>
    <row r="528" spans="1:4" ht="15.75" outlineLevel="1">
      <c r="A528" s="38" t="s">
        <v>999</v>
      </c>
      <c r="B528" s="39" t="s">
        <v>112</v>
      </c>
      <c r="C528" s="38">
        <v>5.1109999999999998</v>
      </c>
      <c r="D528" s="112"/>
    </row>
    <row r="529" spans="1:4" ht="15.75" outlineLevel="1">
      <c r="A529" s="38" t="s">
        <v>999</v>
      </c>
      <c r="B529" s="39" t="s">
        <v>95</v>
      </c>
      <c r="C529" s="38">
        <v>5.1120000000000001</v>
      </c>
      <c r="D529" s="112"/>
    </row>
    <row r="530" spans="1:4" ht="15.75" outlineLevel="1">
      <c r="A530" s="38" t="s">
        <v>999</v>
      </c>
      <c r="B530" s="39" t="s">
        <v>1088</v>
      </c>
      <c r="C530" s="38">
        <v>5.1020000000000003</v>
      </c>
      <c r="D530" s="112"/>
    </row>
    <row r="531" spans="1:4" ht="15.75" outlineLevel="1">
      <c r="A531" s="38" t="s">
        <v>999</v>
      </c>
      <c r="B531" s="39" t="s">
        <v>1089</v>
      </c>
      <c r="C531" s="41">
        <v>5.0999999999999996</v>
      </c>
      <c r="D531" s="112"/>
    </row>
    <row r="532" spans="1:4" ht="15.75" outlineLevel="1">
      <c r="A532" s="38" t="s">
        <v>999</v>
      </c>
      <c r="B532" s="39" t="s">
        <v>17</v>
      </c>
      <c r="C532" s="38">
        <v>5.58</v>
      </c>
      <c r="D532" s="112"/>
    </row>
    <row r="533" spans="1:4" ht="15.75" outlineLevel="1">
      <c r="A533" s="38" t="s">
        <v>999</v>
      </c>
      <c r="B533" s="39" t="s">
        <v>19</v>
      </c>
      <c r="C533" s="38">
        <v>5.55</v>
      </c>
      <c r="D533" s="112"/>
    </row>
    <row r="534" spans="1:4" ht="15.75" outlineLevel="1">
      <c r="A534" s="38" t="s">
        <v>999</v>
      </c>
      <c r="B534" s="39" t="s">
        <v>18</v>
      </c>
      <c r="C534" s="38">
        <v>5.54</v>
      </c>
      <c r="D534" s="112"/>
    </row>
    <row r="535" spans="1:4" ht="15.75" outlineLevel="1">
      <c r="A535" s="38" t="s">
        <v>999</v>
      </c>
      <c r="B535" s="39" t="s">
        <v>20</v>
      </c>
      <c r="C535" s="38">
        <v>5.63</v>
      </c>
      <c r="D535" s="112"/>
    </row>
    <row r="536" spans="1:4" ht="15.75" outlineLevel="1">
      <c r="A536" s="38" t="s">
        <v>999</v>
      </c>
      <c r="B536" s="39" t="s">
        <v>24</v>
      </c>
      <c r="C536" s="38">
        <v>5.47</v>
      </c>
      <c r="D536" s="112"/>
    </row>
    <row r="537" spans="1:4" ht="15.75" outlineLevel="1">
      <c r="A537" s="38" t="s">
        <v>999</v>
      </c>
      <c r="B537" s="39" t="s">
        <v>25</v>
      </c>
      <c r="C537" s="38">
        <v>5.48</v>
      </c>
      <c r="D537" s="112"/>
    </row>
    <row r="538" spans="1:4" ht="15.75">
      <c r="A538" s="44" t="s">
        <v>999</v>
      </c>
      <c r="B538" s="39"/>
      <c r="C538" s="38"/>
      <c r="D538" s="112"/>
    </row>
    <row r="539" spans="1:4" ht="15.75" outlineLevel="1">
      <c r="A539" s="38" t="s">
        <v>1008</v>
      </c>
      <c r="B539" s="39" t="s">
        <v>0</v>
      </c>
      <c r="C539" s="38">
        <v>5.0999999999999996</v>
      </c>
      <c r="D539" s="112"/>
    </row>
    <row r="540" spans="1:4" ht="15.75" outlineLevel="1">
      <c r="A540" s="38" t="s">
        <v>1008</v>
      </c>
      <c r="B540" s="39" t="s">
        <v>1</v>
      </c>
      <c r="C540" s="38">
        <v>5.2</v>
      </c>
      <c r="D540" s="112"/>
    </row>
    <row r="541" spans="1:4" ht="15.75" outlineLevel="1">
      <c r="A541" s="38" t="s">
        <v>1008</v>
      </c>
      <c r="B541" s="39" t="s">
        <v>5</v>
      </c>
      <c r="C541" s="38">
        <v>5.26</v>
      </c>
      <c r="D541" s="112"/>
    </row>
    <row r="542" spans="1:4" ht="15.75" outlineLevel="1">
      <c r="A542" s="38" t="s">
        <v>1008</v>
      </c>
      <c r="B542" s="39" t="s">
        <v>1102</v>
      </c>
      <c r="C542" s="38">
        <v>5.21</v>
      </c>
      <c r="D542" s="112"/>
    </row>
    <row r="543" spans="1:4" ht="15.75" outlineLevel="1">
      <c r="A543" s="38" t="s">
        <v>1008</v>
      </c>
      <c r="B543" s="39" t="s">
        <v>1103</v>
      </c>
      <c r="C543" s="38">
        <v>5.53</v>
      </c>
      <c r="D543" s="112"/>
    </row>
    <row r="544" spans="1:4" ht="15.75" outlineLevel="1">
      <c r="A544" s="38" t="s">
        <v>1008</v>
      </c>
      <c r="B544" s="39" t="s">
        <v>18</v>
      </c>
      <c r="C544" s="38">
        <v>5.54</v>
      </c>
      <c r="D544" s="112"/>
    </row>
    <row r="545" spans="1:4" ht="15.75" outlineLevel="1">
      <c r="A545" s="38" t="s">
        <v>1008</v>
      </c>
      <c r="B545" s="39" t="s">
        <v>1104</v>
      </c>
      <c r="C545" s="38">
        <v>5.58</v>
      </c>
      <c r="D545" s="112"/>
    </row>
    <row r="546" spans="1:4" ht="15.75" outlineLevel="1">
      <c r="A546" s="38" t="s">
        <v>1008</v>
      </c>
      <c r="B546" s="39" t="s">
        <v>1105</v>
      </c>
      <c r="C546" s="38">
        <v>5.1180000000000003</v>
      </c>
      <c r="D546" s="112"/>
    </row>
    <row r="547" spans="1:4" ht="15.75" outlineLevel="1">
      <c r="A547" s="38" t="s">
        <v>1008</v>
      </c>
      <c r="B547" s="39" t="s">
        <v>1106</v>
      </c>
      <c r="C547" s="38">
        <v>5.47</v>
      </c>
      <c r="D547" s="112"/>
    </row>
    <row r="548" spans="1:4" ht="15.75" outlineLevel="1">
      <c r="A548" s="38" t="s">
        <v>1008</v>
      </c>
      <c r="B548" s="39" t="s">
        <v>1107</v>
      </c>
      <c r="C548" s="38">
        <v>5.48</v>
      </c>
      <c r="D548" s="112"/>
    </row>
    <row r="549" spans="1:4" ht="15.75" outlineLevel="1">
      <c r="A549" s="38" t="s">
        <v>1008</v>
      </c>
      <c r="B549" s="39" t="s">
        <v>1108</v>
      </c>
      <c r="C549" s="38">
        <v>5.21</v>
      </c>
      <c r="D549" s="112"/>
    </row>
    <row r="550" spans="1:4" ht="15.75" outlineLevel="1">
      <c r="A550" s="38" t="s">
        <v>1008</v>
      </c>
      <c r="B550" s="39" t="s">
        <v>1109</v>
      </c>
      <c r="C550" s="38">
        <v>5.53</v>
      </c>
      <c r="D550" s="112"/>
    </row>
    <row r="551" spans="1:4" ht="15.75" outlineLevel="1">
      <c r="A551" s="38" t="s">
        <v>1008</v>
      </c>
      <c r="B551" s="39" t="s">
        <v>18</v>
      </c>
      <c r="C551" s="38">
        <v>5.54</v>
      </c>
      <c r="D551" s="112"/>
    </row>
    <row r="552" spans="1:4" ht="15.75" outlineLevel="1">
      <c r="A552" s="38" t="s">
        <v>1008</v>
      </c>
      <c r="B552" s="39" t="s">
        <v>1110</v>
      </c>
      <c r="C552" s="38">
        <v>5.58</v>
      </c>
      <c r="D552" s="112"/>
    </row>
    <row r="553" spans="1:4" ht="15.75" outlineLevel="1">
      <c r="A553" s="38" t="s">
        <v>1008</v>
      </c>
      <c r="B553" s="39" t="s">
        <v>1111</v>
      </c>
      <c r="C553" s="38">
        <v>5.1180000000000003</v>
      </c>
      <c r="D553" s="112"/>
    </row>
    <row r="554" spans="1:4" ht="15.75" outlineLevel="1">
      <c r="A554" s="38" t="s">
        <v>1008</v>
      </c>
      <c r="B554" s="39" t="s">
        <v>1112</v>
      </c>
      <c r="C554" s="38">
        <v>5.47</v>
      </c>
      <c r="D554" s="112"/>
    </row>
    <row r="555" spans="1:4" ht="15.75" outlineLevel="1">
      <c r="A555" s="38" t="s">
        <v>1008</v>
      </c>
      <c r="B555" s="39" t="s">
        <v>1113</v>
      </c>
      <c r="C555" s="38">
        <v>5.48</v>
      </c>
      <c r="D555" s="112"/>
    </row>
    <row r="556" spans="1:4" ht="15.75" outlineLevel="1">
      <c r="A556" s="38" t="s">
        <v>1008</v>
      </c>
      <c r="B556" s="39" t="s">
        <v>1114</v>
      </c>
      <c r="C556" s="38">
        <v>5.63</v>
      </c>
      <c r="D556" s="112"/>
    </row>
    <row r="557" spans="1:4" ht="15.75" outlineLevel="1">
      <c r="A557" s="38" t="s">
        <v>1008</v>
      </c>
      <c r="B557" s="39" t="s">
        <v>6</v>
      </c>
      <c r="C557" s="38">
        <v>5.27</v>
      </c>
      <c r="D557" s="112"/>
    </row>
    <row r="558" spans="1:4" ht="15.75" outlineLevel="1">
      <c r="A558" s="38" t="s">
        <v>1008</v>
      </c>
      <c r="B558" s="39" t="s">
        <v>7</v>
      </c>
      <c r="C558" s="38">
        <v>5.28</v>
      </c>
      <c r="D558" s="112"/>
    </row>
    <row r="559" spans="1:4" ht="15.75" outlineLevel="1">
      <c r="A559" s="38" t="s">
        <v>1008</v>
      </c>
      <c r="B559" s="39" t="s">
        <v>1115</v>
      </c>
      <c r="C559" s="38">
        <v>5.35</v>
      </c>
      <c r="D559" s="112"/>
    </row>
    <row r="560" spans="1:4" ht="15.75" outlineLevel="1">
      <c r="A560" s="38" t="s">
        <v>1008</v>
      </c>
      <c r="B560" s="39" t="s">
        <v>893</v>
      </c>
      <c r="C560" s="38">
        <v>5.1189999999999998</v>
      </c>
      <c r="D560" s="112"/>
    </row>
    <row r="561" spans="1:4" ht="15.75" outlineLevel="1">
      <c r="A561" s="38" t="s">
        <v>1008</v>
      </c>
      <c r="B561" s="39" t="s">
        <v>900</v>
      </c>
      <c r="C561" s="41">
        <v>5.12</v>
      </c>
      <c r="D561" s="112"/>
    </row>
    <row r="562" spans="1:4" ht="15.75" outlineLevel="1">
      <c r="A562" s="38" t="s">
        <v>1008</v>
      </c>
      <c r="B562" s="39" t="s">
        <v>286</v>
      </c>
      <c r="C562" s="38">
        <v>5.1210000000000004</v>
      </c>
      <c r="D562" s="112"/>
    </row>
    <row r="563" spans="1:4" ht="15.75" outlineLevel="1">
      <c r="A563" s="38" t="s">
        <v>1008</v>
      </c>
      <c r="B563" s="39" t="s">
        <v>86</v>
      </c>
      <c r="C563" s="38">
        <v>5.36</v>
      </c>
      <c r="D563" s="112"/>
    </row>
    <row r="564" spans="1:4" ht="15.75" outlineLevel="1">
      <c r="A564" s="38" t="s">
        <v>1008</v>
      </c>
      <c r="B564" s="39" t="s">
        <v>1116</v>
      </c>
      <c r="C564" s="38">
        <v>5.1219999999999999</v>
      </c>
      <c r="D564" s="112"/>
    </row>
    <row r="565" spans="1:4" ht="15.75" outlineLevel="1">
      <c r="A565" s="38" t="s">
        <v>1008</v>
      </c>
      <c r="B565" s="39" t="s">
        <v>1117</v>
      </c>
      <c r="C565" s="38">
        <v>5.1230000000000002</v>
      </c>
      <c r="D565" s="112"/>
    </row>
    <row r="566" spans="1:4" ht="15.75" outlineLevel="1">
      <c r="A566" s="38" t="s">
        <v>1008</v>
      </c>
      <c r="B566" s="39" t="s">
        <v>864</v>
      </c>
      <c r="C566" s="38">
        <v>5.1239999999999997</v>
      </c>
      <c r="D566" s="112"/>
    </row>
    <row r="567" spans="1:4" ht="15.75" outlineLevel="1">
      <c r="A567" s="38" t="s">
        <v>1008</v>
      </c>
      <c r="B567" s="39" t="s">
        <v>872</v>
      </c>
      <c r="C567" s="38">
        <v>5.125</v>
      </c>
      <c r="D567" s="112"/>
    </row>
    <row r="568" spans="1:4" ht="15.75" outlineLevel="1">
      <c r="A568" s="38" t="s">
        <v>1008</v>
      </c>
      <c r="B568" s="39" t="s">
        <v>1118</v>
      </c>
      <c r="C568" s="38">
        <v>5.1260000000000003</v>
      </c>
      <c r="D568" s="112"/>
    </row>
    <row r="569" spans="1:4" ht="15.75" outlineLevel="1">
      <c r="A569" s="38" t="s">
        <v>1008</v>
      </c>
      <c r="B569" s="39" t="s">
        <v>890</v>
      </c>
      <c r="C569" s="38">
        <v>5.1269999999999998</v>
      </c>
      <c r="D569" s="112"/>
    </row>
    <row r="570" spans="1:4" ht="15.75" outlineLevel="1">
      <c r="A570" s="38" t="s">
        <v>1008</v>
      </c>
      <c r="B570" s="39" t="s">
        <v>875</v>
      </c>
      <c r="C570" s="40">
        <v>5.72</v>
      </c>
      <c r="D570" s="112"/>
    </row>
    <row r="571" spans="1:4" ht="15.75" outlineLevel="1">
      <c r="A571" s="38" t="s">
        <v>1008</v>
      </c>
      <c r="B571" s="39" t="s">
        <v>886</v>
      </c>
      <c r="C571" s="38">
        <v>5.1280000000000001</v>
      </c>
      <c r="D571" s="112"/>
    </row>
    <row r="572" spans="1:4" ht="15.75" outlineLevel="1">
      <c r="A572" s="38" t="s">
        <v>1008</v>
      </c>
      <c r="B572" s="39" t="s">
        <v>1119</v>
      </c>
      <c r="C572" s="38">
        <v>5.1289999999999996</v>
      </c>
      <c r="D572" s="111" t="s">
        <v>1079</v>
      </c>
    </row>
    <row r="573" spans="1:4" ht="15.75" outlineLevel="1">
      <c r="A573" s="38" t="s">
        <v>1008</v>
      </c>
      <c r="B573" s="39" t="s">
        <v>1120</v>
      </c>
      <c r="C573" s="38">
        <v>5.1310000000000002</v>
      </c>
      <c r="D573" s="112"/>
    </row>
    <row r="574" spans="1:4" ht="15.75" outlineLevel="1">
      <c r="A574" s="38" t="s">
        <v>1008</v>
      </c>
      <c r="B574" s="39" t="s">
        <v>1121</v>
      </c>
      <c r="C574" s="38">
        <v>5.1319999999999997</v>
      </c>
      <c r="D574" s="111" t="s">
        <v>1079</v>
      </c>
    </row>
    <row r="575" spans="1:4" ht="15.75" outlineLevel="1">
      <c r="A575" s="38" t="s">
        <v>1008</v>
      </c>
      <c r="B575" s="39" t="s">
        <v>915</v>
      </c>
      <c r="C575" s="38">
        <v>5.133</v>
      </c>
      <c r="D575" s="111" t="s">
        <v>1079</v>
      </c>
    </row>
    <row r="576" spans="1:4" ht="15.75" outlineLevel="1">
      <c r="A576" s="38" t="s">
        <v>1008</v>
      </c>
      <c r="B576" s="39" t="s">
        <v>1122</v>
      </c>
      <c r="C576" s="38">
        <v>5.1340000000000003</v>
      </c>
      <c r="D576" s="111" t="s">
        <v>1079</v>
      </c>
    </row>
    <row r="577" spans="1:4" ht="15.75" outlineLevel="1">
      <c r="A577" s="38" t="s">
        <v>1008</v>
      </c>
      <c r="B577" s="39" t="s">
        <v>1123</v>
      </c>
      <c r="C577" s="41">
        <v>5.13</v>
      </c>
      <c r="D577" s="112"/>
    </row>
    <row r="578" spans="1:4" ht="15.75" outlineLevel="1">
      <c r="A578" s="38" t="s">
        <v>1008</v>
      </c>
      <c r="B578" s="39" t="s">
        <v>24</v>
      </c>
      <c r="C578" s="38">
        <v>5.47</v>
      </c>
      <c r="D578" s="112"/>
    </row>
    <row r="579" spans="1:4" ht="15.75" outlineLevel="1">
      <c r="A579" s="38" t="s">
        <v>1008</v>
      </c>
      <c r="B579" s="39" t="s">
        <v>25</v>
      </c>
      <c r="C579" s="38">
        <v>5.48</v>
      </c>
      <c r="D579" s="112"/>
    </row>
    <row r="580" spans="1:4" ht="15.75">
      <c r="A580" s="44" t="s">
        <v>1008</v>
      </c>
      <c r="B580" s="39"/>
      <c r="C580" s="38"/>
      <c r="D580" s="112"/>
    </row>
    <row r="581" spans="1:4" ht="15.75" outlineLevel="1">
      <c r="A581" s="38" t="s">
        <v>1001</v>
      </c>
      <c r="B581" s="39" t="s">
        <v>0</v>
      </c>
      <c r="C581" s="38">
        <v>5.0999999999999996</v>
      </c>
      <c r="D581" s="112"/>
    </row>
    <row r="582" spans="1:4" ht="15.75" outlineLevel="1">
      <c r="A582" s="38" t="s">
        <v>1001</v>
      </c>
      <c r="B582" s="39" t="s">
        <v>1</v>
      </c>
      <c r="C582" s="38">
        <v>5.2</v>
      </c>
      <c r="D582" s="112"/>
    </row>
    <row r="583" spans="1:4" ht="15.75" outlineLevel="1">
      <c r="A583" s="38" t="s">
        <v>1001</v>
      </c>
      <c r="B583" s="39" t="s">
        <v>81</v>
      </c>
      <c r="C583" s="38">
        <v>5.9</v>
      </c>
      <c r="D583" s="111" t="s">
        <v>1079</v>
      </c>
    </row>
    <row r="584" spans="1:4" ht="15.75" outlineLevel="1">
      <c r="A584" s="38" t="s">
        <v>1001</v>
      </c>
      <c r="B584" s="39" t="s">
        <v>82</v>
      </c>
      <c r="C584" s="38">
        <v>5.13</v>
      </c>
      <c r="D584" s="111" t="s">
        <v>1079</v>
      </c>
    </row>
    <row r="585" spans="1:4" ht="15.75" outlineLevel="1">
      <c r="A585" s="38" t="s">
        <v>1001</v>
      </c>
      <c r="B585" s="39" t="s">
        <v>83</v>
      </c>
      <c r="C585" s="38">
        <v>5.16</v>
      </c>
      <c r="D585" s="111" t="s">
        <v>1079</v>
      </c>
    </row>
    <row r="586" spans="1:4" ht="15.75" outlineLevel="1">
      <c r="A586" s="38" t="s">
        <v>1001</v>
      </c>
      <c r="B586" s="39" t="s">
        <v>84</v>
      </c>
      <c r="C586" s="38">
        <v>5.22</v>
      </c>
      <c r="D586" s="111"/>
    </row>
    <row r="587" spans="1:4" ht="15.75" outlineLevel="1">
      <c r="A587" s="38" t="s">
        <v>1001</v>
      </c>
      <c r="B587" s="39" t="s">
        <v>5</v>
      </c>
      <c r="C587" s="38">
        <v>5.26</v>
      </c>
      <c r="D587" s="112"/>
    </row>
    <row r="588" spans="1:4" ht="15.75" outlineLevel="1">
      <c r="A588" s="38" t="s">
        <v>1001</v>
      </c>
      <c r="B588" s="39" t="s">
        <v>1124</v>
      </c>
      <c r="C588" s="38">
        <v>5.77</v>
      </c>
      <c r="D588" s="112"/>
    </row>
    <row r="589" spans="1:4" ht="15.75" outlineLevel="1">
      <c r="A589" s="38" t="s">
        <v>1001</v>
      </c>
      <c r="B589" s="39" t="s">
        <v>6</v>
      </c>
      <c r="C589" s="38">
        <v>5.27</v>
      </c>
      <c r="D589" s="112"/>
    </row>
    <row r="590" spans="1:4" ht="15.75" outlineLevel="1">
      <c r="A590" s="38" t="s">
        <v>1001</v>
      </c>
      <c r="B590" s="39" t="s">
        <v>7</v>
      </c>
      <c r="C590" s="38">
        <v>5.28</v>
      </c>
      <c r="D590" s="111" t="s">
        <v>1079</v>
      </c>
    </row>
    <row r="591" spans="1:4" ht="15.75" outlineLevel="1">
      <c r="A591" s="38" t="s">
        <v>1001</v>
      </c>
      <c r="B591" s="39" t="s">
        <v>110</v>
      </c>
      <c r="C591" s="38">
        <v>5.31</v>
      </c>
      <c r="D591" s="112"/>
    </row>
    <row r="592" spans="1:4" ht="15.75" outlineLevel="1">
      <c r="A592" s="38" t="s">
        <v>1001</v>
      </c>
      <c r="B592" s="39" t="s">
        <v>86</v>
      </c>
      <c r="C592" s="38">
        <v>5.36</v>
      </c>
      <c r="D592" s="112"/>
    </row>
    <row r="593" spans="1:4" ht="15.75" outlineLevel="1">
      <c r="A593" s="38" t="s">
        <v>1001</v>
      </c>
      <c r="B593" s="39" t="s">
        <v>1125</v>
      </c>
      <c r="C593" s="38">
        <v>5.78</v>
      </c>
      <c r="D593" s="112"/>
    </row>
    <row r="594" spans="1:4" ht="15.75" outlineLevel="1">
      <c r="A594" s="38" t="s">
        <v>1001</v>
      </c>
      <c r="B594" s="39" t="s">
        <v>1126</v>
      </c>
      <c r="C594" s="38">
        <v>5.79</v>
      </c>
      <c r="D594" s="111" t="s">
        <v>1079</v>
      </c>
    </row>
    <row r="595" spans="1:4" ht="15.75" outlineLevel="1">
      <c r="A595" s="38" t="s">
        <v>1001</v>
      </c>
      <c r="B595" s="39" t="s">
        <v>1127</v>
      </c>
      <c r="C595" s="38">
        <v>5.41</v>
      </c>
      <c r="D595" s="112"/>
    </row>
    <row r="596" spans="1:4" ht="15.75" outlineLevel="1">
      <c r="A596" s="38" t="s">
        <v>1001</v>
      </c>
      <c r="B596" s="39" t="s">
        <v>9</v>
      </c>
      <c r="C596" s="38">
        <v>5.49</v>
      </c>
      <c r="D596" s="112"/>
    </row>
    <row r="597" spans="1:4" ht="15.75" outlineLevel="1">
      <c r="A597" s="38" t="s">
        <v>1001</v>
      </c>
      <c r="B597" s="39" t="s">
        <v>10</v>
      </c>
      <c r="C597" s="38">
        <v>5.51</v>
      </c>
      <c r="D597" s="112"/>
    </row>
    <row r="598" spans="1:4" ht="15.75" outlineLevel="1">
      <c r="A598" s="38" t="s">
        <v>1001</v>
      </c>
      <c r="B598" s="39" t="s">
        <v>1128</v>
      </c>
      <c r="C598" s="38">
        <v>5.52</v>
      </c>
      <c r="D598" s="112"/>
    </row>
    <row r="599" spans="1:4" ht="15.75" outlineLevel="1">
      <c r="A599" s="38" t="s">
        <v>1001</v>
      </c>
      <c r="B599" s="39" t="s">
        <v>11</v>
      </c>
      <c r="C599" s="38">
        <v>5.53</v>
      </c>
      <c r="D599" s="112"/>
    </row>
    <row r="600" spans="1:4" ht="15.75" outlineLevel="1">
      <c r="A600" s="38" t="s">
        <v>1001</v>
      </c>
      <c r="B600" s="39" t="s">
        <v>12</v>
      </c>
      <c r="C600" s="38">
        <v>5.69</v>
      </c>
      <c r="D600" s="112"/>
    </row>
    <row r="601" spans="1:4" ht="15.75" outlineLevel="1">
      <c r="A601" s="38" t="s">
        <v>1001</v>
      </c>
      <c r="B601" s="39" t="s">
        <v>88</v>
      </c>
      <c r="C601" s="38">
        <v>5.71</v>
      </c>
      <c r="D601" s="112"/>
    </row>
    <row r="602" spans="1:4" ht="15.75" outlineLevel="1">
      <c r="A602" s="38" t="s">
        <v>1001</v>
      </c>
      <c r="B602" s="39" t="s">
        <v>14</v>
      </c>
      <c r="C602" s="40">
        <v>5.7</v>
      </c>
      <c r="D602" s="112"/>
    </row>
    <row r="603" spans="1:4" ht="15.75" outlineLevel="1">
      <c r="A603" s="38" t="s">
        <v>1001</v>
      </c>
      <c r="B603" s="39" t="s">
        <v>718</v>
      </c>
      <c r="C603" s="40">
        <v>5.8</v>
      </c>
      <c r="D603" s="111" t="s">
        <v>1079</v>
      </c>
    </row>
    <row r="604" spans="1:4" ht="15.75" outlineLevel="1">
      <c r="A604" s="38" t="s">
        <v>1001</v>
      </c>
      <c r="B604" s="39" t="s">
        <v>875</v>
      </c>
      <c r="C604" s="40">
        <v>5.72</v>
      </c>
      <c r="D604" s="111" t="s">
        <v>1079</v>
      </c>
    </row>
    <row r="605" spans="1:4" ht="15.75" outlineLevel="1">
      <c r="A605" s="38" t="s">
        <v>1001</v>
      </c>
      <c r="B605" s="39" t="s">
        <v>1129</v>
      </c>
      <c r="C605" s="38">
        <v>5.73</v>
      </c>
      <c r="D605" s="111" t="s">
        <v>1079</v>
      </c>
    </row>
    <row r="606" spans="1:4" ht="15.75" outlineLevel="1">
      <c r="A606" s="38" t="s">
        <v>1001</v>
      </c>
      <c r="B606" s="39" t="s">
        <v>15</v>
      </c>
      <c r="C606" s="38">
        <v>5.74</v>
      </c>
      <c r="D606" s="112"/>
    </row>
    <row r="607" spans="1:4" ht="15.75" outlineLevel="1">
      <c r="A607" s="38" t="s">
        <v>1001</v>
      </c>
      <c r="B607" s="39" t="s">
        <v>13</v>
      </c>
      <c r="C607" s="38">
        <v>5.75</v>
      </c>
      <c r="D607" s="112"/>
    </row>
    <row r="608" spans="1:4" ht="15.75" outlineLevel="1">
      <c r="A608" s="38" t="s">
        <v>1001</v>
      </c>
      <c r="B608" s="39" t="s">
        <v>373</v>
      </c>
      <c r="C608" s="38">
        <v>5.76</v>
      </c>
      <c r="D608" s="112"/>
    </row>
    <row r="609" spans="1:4" ht="15.75" outlineLevel="1">
      <c r="A609" s="38" t="s">
        <v>1001</v>
      </c>
      <c r="B609" s="39" t="s">
        <v>723</v>
      </c>
      <c r="C609" s="38">
        <v>5.81</v>
      </c>
      <c r="D609" s="111" t="s">
        <v>1079</v>
      </c>
    </row>
    <row r="610" spans="1:4" ht="15.75" outlineLevel="1">
      <c r="A610" s="38" t="s">
        <v>1001</v>
      </c>
      <c r="B610" s="39" t="s">
        <v>1130</v>
      </c>
      <c r="C610" s="38">
        <v>5.82</v>
      </c>
      <c r="D610" s="111" t="s">
        <v>1079</v>
      </c>
    </row>
    <row r="611" spans="1:4" ht="15.75" outlineLevel="1">
      <c r="A611" s="38" t="s">
        <v>1001</v>
      </c>
      <c r="B611" s="39" t="s">
        <v>1131</v>
      </c>
      <c r="C611" s="38">
        <v>5.83</v>
      </c>
      <c r="D611" s="111" t="s">
        <v>1079</v>
      </c>
    </row>
    <row r="612" spans="1:4" ht="15.75" outlineLevel="1">
      <c r="A612" s="38" t="s">
        <v>1001</v>
      </c>
      <c r="B612" s="39" t="s">
        <v>1132</v>
      </c>
      <c r="C612" s="38">
        <v>5.84</v>
      </c>
      <c r="D612" s="112"/>
    </row>
    <row r="613" spans="1:4" ht="15.75" outlineLevel="1">
      <c r="A613" s="38" t="s">
        <v>1001</v>
      </c>
      <c r="B613" s="39" t="s">
        <v>746</v>
      </c>
      <c r="C613" s="38">
        <v>5.85</v>
      </c>
      <c r="D613" s="111" t="s">
        <v>1079</v>
      </c>
    </row>
    <row r="614" spans="1:4" ht="15.75" outlineLevel="1">
      <c r="A614" s="38" t="s">
        <v>1001</v>
      </c>
      <c r="B614" s="39" t="s">
        <v>747</v>
      </c>
      <c r="C614" s="38">
        <v>5.86</v>
      </c>
      <c r="D614" s="111" t="s">
        <v>1079</v>
      </c>
    </row>
    <row r="615" spans="1:4" ht="15.75" outlineLevel="1">
      <c r="A615" s="38" t="s">
        <v>1001</v>
      </c>
      <c r="B615" s="39" t="s">
        <v>1133</v>
      </c>
      <c r="C615" s="38">
        <v>5.88</v>
      </c>
      <c r="D615" s="111" t="s">
        <v>1079</v>
      </c>
    </row>
    <row r="616" spans="1:4" ht="15.75" outlineLevel="1">
      <c r="A616" s="38" t="s">
        <v>1001</v>
      </c>
      <c r="B616" s="39" t="s">
        <v>753</v>
      </c>
      <c r="C616" s="38">
        <v>5.87</v>
      </c>
      <c r="D616" s="112"/>
    </row>
    <row r="617" spans="1:4" ht="15.75" outlineLevel="1">
      <c r="A617" s="38" t="s">
        <v>1001</v>
      </c>
      <c r="B617" s="39" t="s">
        <v>111</v>
      </c>
      <c r="C617" s="38">
        <v>5.109</v>
      </c>
      <c r="D617" s="112"/>
    </row>
    <row r="618" spans="1:4" ht="15.75" outlineLevel="1">
      <c r="A618" s="38" t="s">
        <v>1001</v>
      </c>
      <c r="B618" s="39" t="s">
        <v>124</v>
      </c>
      <c r="C618" s="41">
        <v>5.1100000000000003</v>
      </c>
      <c r="D618" s="111" t="s">
        <v>1079</v>
      </c>
    </row>
    <row r="619" spans="1:4" ht="15.75" outlineLevel="1">
      <c r="A619" s="38" t="s">
        <v>1001</v>
      </c>
      <c r="B619" s="39" t="s">
        <v>112</v>
      </c>
      <c r="C619" s="38">
        <v>5.1109999999999998</v>
      </c>
      <c r="D619" s="112"/>
    </row>
    <row r="620" spans="1:4" ht="15.75" outlineLevel="1">
      <c r="A620" s="38" t="s">
        <v>1001</v>
      </c>
      <c r="B620" s="39" t="s">
        <v>95</v>
      </c>
      <c r="C620" s="38">
        <v>5.1120000000000001</v>
      </c>
      <c r="D620" s="112"/>
    </row>
    <row r="621" spans="1:4" ht="15.75" outlineLevel="1">
      <c r="A621" s="38" t="s">
        <v>1001</v>
      </c>
      <c r="B621" s="39" t="s">
        <v>1095</v>
      </c>
      <c r="C621" s="38">
        <v>5.1130000000000004</v>
      </c>
      <c r="D621" s="112"/>
    </row>
    <row r="622" spans="1:4" ht="15.75" outlineLevel="1">
      <c r="A622" s="38" t="s">
        <v>1001</v>
      </c>
      <c r="B622" s="39" t="s">
        <v>1134</v>
      </c>
      <c r="C622" s="38">
        <v>5.99</v>
      </c>
      <c r="D622" s="111" t="s">
        <v>1079</v>
      </c>
    </row>
    <row r="623" spans="1:4" ht="15.75" outlineLevel="1">
      <c r="A623" s="38" t="s">
        <v>1001</v>
      </c>
      <c r="B623" s="39" t="s">
        <v>1135</v>
      </c>
      <c r="C623" s="38">
        <v>5.58</v>
      </c>
      <c r="D623" s="111"/>
    </row>
    <row r="624" spans="1:4" ht="15.75" outlineLevel="1">
      <c r="A624" s="38" t="s">
        <v>1001</v>
      </c>
      <c r="B624" s="39" t="s">
        <v>18</v>
      </c>
      <c r="C624" s="38">
        <v>5.54</v>
      </c>
      <c r="D624" s="112"/>
    </row>
    <row r="625" spans="1:4" ht="15.75" outlineLevel="1">
      <c r="A625" s="38" t="s">
        <v>1001</v>
      </c>
      <c r="B625" s="39" t="s">
        <v>1136</v>
      </c>
      <c r="C625" s="38">
        <v>5.56</v>
      </c>
      <c r="D625" s="112"/>
    </row>
    <row r="626" spans="1:4" ht="15.75" outlineLevel="1">
      <c r="A626" s="38" t="s">
        <v>1001</v>
      </c>
      <c r="B626" s="39" t="s">
        <v>20</v>
      </c>
      <c r="C626" s="38">
        <v>5.63</v>
      </c>
      <c r="D626" s="112"/>
    </row>
    <row r="627" spans="1:4" ht="15.75" outlineLevel="1">
      <c r="A627" s="38" t="s">
        <v>1001</v>
      </c>
      <c r="B627" s="39" t="s">
        <v>125</v>
      </c>
      <c r="C627" s="38">
        <v>5.64</v>
      </c>
      <c r="D627" s="112"/>
    </row>
    <row r="628" spans="1:4" ht="15.75" outlineLevel="1">
      <c r="A628" s="38" t="s">
        <v>1001</v>
      </c>
      <c r="B628" s="39" t="s">
        <v>21</v>
      </c>
      <c r="C628" s="38">
        <v>5.65</v>
      </c>
      <c r="D628" s="112"/>
    </row>
    <row r="629" spans="1:4" ht="15.75" outlineLevel="1">
      <c r="A629" s="38" t="s">
        <v>1001</v>
      </c>
      <c r="B629" s="39" t="s">
        <v>126</v>
      </c>
      <c r="C629" s="38">
        <v>5.66</v>
      </c>
      <c r="D629" s="112"/>
    </row>
    <row r="630" spans="1:4" ht="15.75" outlineLevel="1">
      <c r="A630" s="38" t="s">
        <v>1001</v>
      </c>
      <c r="B630" s="39" t="s">
        <v>796</v>
      </c>
      <c r="C630" s="38">
        <v>5.89</v>
      </c>
      <c r="D630" s="111" t="s">
        <v>1079</v>
      </c>
    </row>
    <row r="631" spans="1:4" ht="15.75" outlineLevel="1">
      <c r="A631" s="38" t="s">
        <v>1001</v>
      </c>
      <c r="B631" s="39" t="s">
        <v>22</v>
      </c>
      <c r="C631" s="38">
        <v>5.68</v>
      </c>
      <c r="D631" s="112"/>
    </row>
    <row r="632" spans="1:4" ht="15.75" outlineLevel="1">
      <c r="A632" s="38" t="s">
        <v>1001</v>
      </c>
      <c r="B632" s="39" t="s">
        <v>24</v>
      </c>
      <c r="C632" s="38">
        <v>5.47</v>
      </c>
      <c r="D632" s="112"/>
    </row>
    <row r="633" spans="1:4" ht="15.75" outlineLevel="1">
      <c r="A633" s="38" t="s">
        <v>1001</v>
      </c>
      <c r="B633" s="39" t="s">
        <v>25</v>
      </c>
      <c r="C633" s="38">
        <v>5.48</v>
      </c>
      <c r="D633" s="112"/>
    </row>
    <row r="634" spans="1:4" ht="15.75">
      <c r="A634" s="44" t="s">
        <v>1001</v>
      </c>
      <c r="B634" s="39"/>
      <c r="C634" s="38"/>
      <c r="D634" s="112"/>
    </row>
    <row r="635" spans="1:4" ht="15.75" outlineLevel="1">
      <c r="A635" s="38" t="s">
        <v>1020</v>
      </c>
      <c r="B635" s="39" t="s">
        <v>0</v>
      </c>
      <c r="C635" s="38">
        <v>5.0999999999999996</v>
      </c>
      <c r="D635" s="112"/>
    </row>
    <row r="636" spans="1:4" ht="15.75" outlineLevel="1">
      <c r="A636" s="38" t="s">
        <v>1020</v>
      </c>
      <c r="B636" s="39" t="s">
        <v>1</v>
      </c>
      <c r="C636" s="38">
        <v>5.2</v>
      </c>
      <c r="D636" s="112"/>
    </row>
    <row r="637" spans="1:4" ht="15.75" outlineLevel="1">
      <c r="A637" s="38" t="s">
        <v>1020</v>
      </c>
      <c r="B637" s="39" t="s">
        <v>2</v>
      </c>
      <c r="C637" s="38">
        <v>5.3</v>
      </c>
      <c r="D637" s="112"/>
    </row>
    <row r="638" spans="1:4" ht="15.75" outlineLevel="1">
      <c r="A638" s="38" t="s">
        <v>1020</v>
      </c>
      <c r="B638" s="39" t="s">
        <v>107</v>
      </c>
      <c r="C638" s="38">
        <v>5.6</v>
      </c>
      <c r="D638" s="112"/>
    </row>
    <row r="639" spans="1:4" ht="15.75" outlineLevel="1">
      <c r="A639" s="38" t="s">
        <v>1020</v>
      </c>
      <c r="B639" s="39" t="s">
        <v>1081</v>
      </c>
      <c r="C639" s="40">
        <v>5.0999999999999996</v>
      </c>
      <c r="D639" s="112"/>
    </row>
    <row r="640" spans="1:4" ht="15.75" outlineLevel="1">
      <c r="A640" s="38" t="s">
        <v>1020</v>
      </c>
      <c r="B640" s="39" t="s">
        <v>1080</v>
      </c>
      <c r="C640" s="38">
        <v>5.14</v>
      </c>
      <c r="D640" s="112"/>
    </row>
    <row r="641" spans="1:4" ht="15.75" outlineLevel="1">
      <c r="A641" s="38" t="s">
        <v>1020</v>
      </c>
      <c r="B641" s="39" t="s">
        <v>4</v>
      </c>
      <c r="C641" s="38">
        <v>5.19</v>
      </c>
      <c r="D641" s="112"/>
    </row>
    <row r="642" spans="1:4" ht="15.75" outlineLevel="1">
      <c r="A642" s="38" t="s">
        <v>1020</v>
      </c>
      <c r="B642" s="39" t="s">
        <v>109</v>
      </c>
      <c r="C642" s="38">
        <v>5.24</v>
      </c>
      <c r="D642" s="112"/>
    </row>
    <row r="643" spans="1:4" ht="15.75" outlineLevel="1">
      <c r="A643" s="38" t="s">
        <v>1020</v>
      </c>
      <c r="B643" s="39" t="s">
        <v>5</v>
      </c>
      <c r="C643" s="38">
        <v>5.26</v>
      </c>
      <c r="D643" s="112"/>
    </row>
    <row r="644" spans="1:4" ht="15.75" outlineLevel="1">
      <c r="A644" s="38" t="s">
        <v>1020</v>
      </c>
      <c r="B644" s="39" t="s">
        <v>6</v>
      </c>
      <c r="C644" s="38">
        <v>5.27</v>
      </c>
      <c r="D644" s="112"/>
    </row>
    <row r="645" spans="1:4" ht="15.75" outlineLevel="1">
      <c r="A645" s="38" t="s">
        <v>1020</v>
      </c>
      <c r="B645" s="39" t="s">
        <v>7</v>
      </c>
      <c r="C645" s="38">
        <v>5.28</v>
      </c>
      <c r="D645" s="112"/>
    </row>
    <row r="646" spans="1:4" ht="15.75" outlineLevel="1">
      <c r="A646" s="38" t="s">
        <v>1020</v>
      </c>
      <c r="B646" s="39" t="s">
        <v>86</v>
      </c>
      <c r="C646" s="38">
        <v>5.36</v>
      </c>
      <c r="D646" s="112"/>
    </row>
    <row r="647" spans="1:4" ht="15.75" outlineLevel="1">
      <c r="A647" s="38" t="s">
        <v>1020</v>
      </c>
      <c r="B647" s="39" t="s">
        <v>133</v>
      </c>
      <c r="C647" s="38">
        <v>5.33</v>
      </c>
      <c r="D647" s="112"/>
    </row>
    <row r="648" spans="1:4" ht="15.75" outlineLevel="1">
      <c r="A648" s="38" t="s">
        <v>1020</v>
      </c>
      <c r="B648" s="39" t="s">
        <v>118</v>
      </c>
      <c r="C648" s="38">
        <v>5.37</v>
      </c>
      <c r="D648" s="112"/>
    </row>
    <row r="649" spans="1:4" ht="15.75" outlineLevel="1">
      <c r="A649" s="38" t="s">
        <v>1020</v>
      </c>
      <c r="B649" s="39" t="s">
        <v>9</v>
      </c>
      <c r="C649" s="38">
        <v>5.49</v>
      </c>
      <c r="D649" s="112"/>
    </row>
    <row r="650" spans="1:4" ht="15.75" outlineLevel="1">
      <c r="A650" s="38" t="s">
        <v>1020</v>
      </c>
      <c r="B650" s="39" t="s">
        <v>10</v>
      </c>
      <c r="C650" s="38">
        <v>5.51</v>
      </c>
      <c r="D650" s="112"/>
    </row>
    <row r="651" spans="1:4" ht="15.75" outlineLevel="1">
      <c r="A651" s="38" t="s">
        <v>1020</v>
      </c>
      <c r="B651" s="39" t="s">
        <v>1082</v>
      </c>
      <c r="C651" s="38">
        <v>5.52</v>
      </c>
      <c r="D651" s="112"/>
    </row>
    <row r="652" spans="1:4" ht="15.75" outlineLevel="1">
      <c r="A652" s="38" t="s">
        <v>1020</v>
      </c>
      <c r="B652" s="39" t="s">
        <v>11</v>
      </c>
      <c r="C652" s="38">
        <v>5.53</v>
      </c>
      <c r="D652" s="112"/>
    </row>
    <row r="653" spans="1:4" ht="15.75" outlineLevel="1">
      <c r="A653" s="38" t="s">
        <v>1020</v>
      </c>
      <c r="B653" s="39" t="s">
        <v>12</v>
      </c>
      <c r="C653" s="38">
        <v>5.69</v>
      </c>
      <c r="D653" s="112"/>
    </row>
    <row r="654" spans="1:4" ht="15.75" outlineLevel="1">
      <c r="A654" s="38" t="s">
        <v>1020</v>
      </c>
      <c r="B654" s="39" t="s">
        <v>14</v>
      </c>
      <c r="C654" s="40">
        <v>5.7</v>
      </c>
      <c r="D654" s="112"/>
    </row>
    <row r="655" spans="1:4" ht="15.75" outlineLevel="1">
      <c r="A655" s="38" t="s">
        <v>1020</v>
      </c>
      <c r="B655" s="39" t="s">
        <v>15</v>
      </c>
      <c r="C655" s="38">
        <v>5.74</v>
      </c>
      <c r="D655" s="112"/>
    </row>
    <row r="656" spans="1:4" ht="15.75" outlineLevel="1">
      <c r="A656" s="38" t="s">
        <v>1020</v>
      </c>
      <c r="B656" s="39" t="s">
        <v>111</v>
      </c>
      <c r="C656" s="38">
        <v>5.109</v>
      </c>
      <c r="D656" s="112"/>
    </row>
    <row r="657" spans="1:4" ht="15.75" outlineLevel="1">
      <c r="A657" s="38" t="s">
        <v>1020</v>
      </c>
      <c r="B657" s="39" t="s">
        <v>112</v>
      </c>
      <c r="C657" s="38">
        <v>5.1109999999999998</v>
      </c>
      <c r="D657" s="112"/>
    </row>
    <row r="658" spans="1:4" ht="15.75" outlineLevel="1">
      <c r="A658" s="38" t="s">
        <v>1020</v>
      </c>
      <c r="B658" s="39" t="s">
        <v>95</v>
      </c>
      <c r="C658" s="38">
        <v>5.1120000000000001</v>
      </c>
      <c r="D658" s="112"/>
    </row>
    <row r="659" spans="1:4" ht="15.75" outlineLevel="1">
      <c r="A659" s="38" t="s">
        <v>1020</v>
      </c>
      <c r="B659" s="39" t="s">
        <v>17</v>
      </c>
      <c r="C659" s="38">
        <v>5.58</v>
      </c>
      <c r="D659" s="112"/>
    </row>
    <row r="660" spans="1:4" ht="15.75" outlineLevel="1">
      <c r="A660" s="38" t="s">
        <v>1020</v>
      </c>
      <c r="B660" s="39" t="s">
        <v>18</v>
      </c>
      <c r="C660" s="38">
        <v>5.54</v>
      </c>
      <c r="D660" s="112"/>
    </row>
    <row r="661" spans="1:4" ht="15.75" outlineLevel="1">
      <c r="A661" s="38" t="s">
        <v>1020</v>
      </c>
      <c r="B661" s="39" t="s">
        <v>19</v>
      </c>
      <c r="C661" s="38">
        <v>5.55</v>
      </c>
      <c r="D661" s="112"/>
    </row>
    <row r="662" spans="1:4" ht="15.75" outlineLevel="1">
      <c r="A662" s="38" t="s">
        <v>1020</v>
      </c>
      <c r="B662" s="39" t="s">
        <v>20</v>
      </c>
      <c r="C662" s="38">
        <v>5.63</v>
      </c>
      <c r="D662" s="112"/>
    </row>
    <row r="663" spans="1:4" ht="15.75" outlineLevel="1">
      <c r="A663" s="38" t="s">
        <v>1020</v>
      </c>
      <c r="B663" s="39" t="s">
        <v>24</v>
      </c>
      <c r="C663" s="38">
        <v>5.47</v>
      </c>
      <c r="D663" s="112"/>
    </row>
    <row r="664" spans="1:4" ht="15.75" outlineLevel="1">
      <c r="A664" s="38" t="s">
        <v>1020</v>
      </c>
      <c r="B664" s="39" t="s">
        <v>25</v>
      </c>
      <c r="C664" s="38">
        <v>5.48</v>
      </c>
      <c r="D664" s="112"/>
    </row>
    <row r="665" spans="1:4" ht="15.75">
      <c r="A665" s="44" t="s">
        <v>1020</v>
      </c>
      <c r="B665" s="39"/>
      <c r="C665" s="38"/>
      <c r="D665" s="112"/>
    </row>
    <row r="666" spans="1:4" ht="15.75" outlineLevel="1">
      <c r="A666" s="38" t="s">
        <v>1025</v>
      </c>
      <c r="B666" s="39" t="s">
        <v>0</v>
      </c>
      <c r="C666" s="38">
        <v>5.0999999999999996</v>
      </c>
      <c r="D666" s="112"/>
    </row>
    <row r="667" spans="1:4" ht="15.75" outlineLevel="1">
      <c r="A667" s="38" t="s">
        <v>1025</v>
      </c>
      <c r="B667" s="39" t="s">
        <v>1</v>
      </c>
      <c r="C667" s="38">
        <v>5.2</v>
      </c>
      <c r="D667" s="112"/>
    </row>
    <row r="668" spans="1:4" ht="15.75" outlineLevel="1">
      <c r="A668" s="38" t="s">
        <v>1025</v>
      </c>
      <c r="B668" s="39" t="s">
        <v>127</v>
      </c>
      <c r="C668" s="38">
        <v>5.4</v>
      </c>
      <c r="D668" s="112"/>
    </row>
    <row r="669" spans="1:4" ht="15.75" outlineLevel="1">
      <c r="A669" s="38" t="s">
        <v>1025</v>
      </c>
      <c r="B669" s="39" t="s">
        <v>128</v>
      </c>
      <c r="C669" s="38">
        <v>5.7</v>
      </c>
      <c r="D669" s="112"/>
    </row>
    <row r="670" spans="1:4" ht="15.75" outlineLevel="1">
      <c r="A670" s="38" t="s">
        <v>1025</v>
      </c>
      <c r="B670" s="39" t="s">
        <v>129</v>
      </c>
      <c r="C670" s="38">
        <v>5.1100000000000003</v>
      </c>
      <c r="D670" s="112"/>
    </row>
    <row r="671" spans="1:4" ht="15.75" outlineLevel="1">
      <c r="A671" s="38" t="s">
        <v>1025</v>
      </c>
      <c r="B671" s="39" t="s">
        <v>5</v>
      </c>
      <c r="C671" s="38">
        <v>5.26</v>
      </c>
      <c r="D671" s="112"/>
    </row>
    <row r="672" spans="1:4" ht="15.75" outlineLevel="1">
      <c r="A672" s="38" t="s">
        <v>1025</v>
      </c>
      <c r="B672" s="39" t="s">
        <v>130</v>
      </c>
      <c r="C672" s="38">
        <v>5.43</v>
      </c>
      <c r="D672" s="112"/>
    </row>
    <row r="673" spans="1:4" ht="15.75" outlineLevel="1">
      <c r="A673" s="38" t="s">
        <v>1025</v>
      </c>
      <c r="B673" s="39" t="s">
        <v>6</v>
      </c>
      <c r="C673" s="38">
        <v>5.27</v>
      </c>
      <c r="D673" s="112"/>
    </row>
    <row r="674" spans="1:4" ht="15.75" outlineLevel="1">
      <c r="A674" s="38" t="s">
        <v>1025</v>
      </c>
      <c r="B674" s="39" t="s">
        <v>7</v>
      </c>
      <c r="C674" s="38">
        <v>5.28</v>
      </c>
      <c r="D674" s="112"/>
    </row>
    <row r="675" spans="1:4" ht="15.75" outlineLevel="1">
      <c r="A675" s="38" t="s">
        <v>1025</v>
      </c>
      <c r="B675" s="39" t="s">
        <v>86</v>
      </c>
      <c r="C675" s="38">
        <v>5.36</v>
      </c>
      <c r="D675" s="112"/>
    </row>
    <row r="676" spans="1:4" ht="15.75" outlineLevel="1">
      <c r="A676" s="38" t="s">
        <v>1025</v>
      </c>
      <c r="B676" s="39" t="s">
        <v>131</v>
      </c>
      <c r="C676" s="40">
        <v>5.5</v>
      </c>
      <c r="D676" s="112"/>
    </row>
    <row r="677" spans="1:4" ht="15.75" outlineLevel="1">
      <c r="A677" s="38" t="s">
        <v>1025</v>
      </c>
      <c r="B677" s="39" t="s">
        <v>10</v>
      </c>
      <c r="C677" s="38">
        <v>5.51</v>
      </c>
      <c r="D677" s="112"/>
    </row>
    <row r="678" spans="1:4" ht="15.75" outlineLevel="1">
      <c r="A678" s="38" t="s">
        <v>1025</v>
      </c>
      <c r="B678" s="39" t="s">
        <v>11</v>
      </c>
      <c r="C678" s="38">
        <v>5.53</v>
      </c>
      <c r="D678" s="112"/>
    </row>
    <row r="679" spans="1:4" ht="15.75" outlineLevel="1">
      <c r="A679" s="38" t="s">
        <v>1025</v>
      </c>
      <c r="B679" s="39" t="s">
        <v>12</v>
      </c>
      <c r="C679" s="38">
        <v>5.69</v>
      </c>
      <c r="D679" s="112"/>
    </row>
    <row r="680" spans="1:4" ht="15.75" outlineLevel="1">
      <c r="A680" s="38" t="s">
        <v>1025</v>
      </c>
      <c r="B680" s="39" t="s">
        <v>14</v>
      </c>
      <c r="C680" s="40">
        <v>5.7</v>
      </c>
      <c r="D680" s="111" t="s">
        <v>1079</v>
      </c>
    </row>
    <row r="681" spans="1:4" ht="15.75" outlineLevel="1">
      <c r="A681" s="38" t="s">
        <v>1025</v>
      </c>
      <c r="B681" s="39" t="s">
        <v>15</v>
      </c>
      <c r="C681" s="38">
        <v>5.74</v>
      </c>
      <c r="D681" s="112"/>
    </row>
    <row r="682" spans="1:4" ht="15.75" outlineLevel="1">
      <c r="A682" s="38" t="s">
        <v>1025</v>
      </c>
      <c r="B682" s="39" t="s">
        <v>96</v>
      </c>
      <c r="C682" s="38">
        <v>5.59</v>
      </c>
      <c r="D682" s="112"/>
    </row>
    <row r="683" spans="1:4" ht="15.75" outlineLevel="1">
      <c r="A683" s="38" t="s">
        <v>1025</v>
      </c>
      <c r="B683" s="39" t="s">
        <v>18</v>
      </c>
      <c r="C683" s="38">
        <v>5.54</v>
      </c>
      <c r="D683" s="112"/>
    </row>
    <row r="684" spans="1:4" ht="15.75" outlineLevel="1">
      <c r="A684" s="38" t="s">
        <v>1025</v>
      </c>
      <c r="B684" s="39" t="s">
        <v>132</v>
      </c>
      <c r="C684" s="38">
        <v>5.57</v>
      </c>
      <c r="D684" s="112"/>
    </row>
    <row r="685" spans="1:4" ht="15.75" outlineLevel="1">
      <c r="A685" s="38" t="s">
        <v>1025</v>
      </c>
      <c r="B685" s="39" t="s">
        <v>20</v>
      </c>
      <c r="C685" s="38">
        <v>5.63</v>
      </c>
      <c r="D685" s="112"/>
    </row>
    <row r="686" spans="1:4" ht="15.75" outlineLevel="1">
      <c r="A686" s="38" t="s">
        <v>1025</v>
      </c>
      <c r="B686" s="39" t="s">
        <v>24</v>
      </c>
      <c r="C686" s="38">
        <v>5.47</v>
      </c>
      <c r="D686" s="112"/>
    </row>
    <row r="687" spans="1:4" ht="15.75" outlineLevel="1">
      <c r="A687" s="38" t="s">
        <v>1025</v>
      </c>
      <c r="B687" s="39" t="s">
        <v>25</v>
      </c>
      <c r="C687" s="38">
        <v>5.48</v>
      </c>
      <c r="D687" s="112"/>
    </row>
    <row r="688" spans="1:4" ht="15.75">
      <c r="A688" s="44" t="s">
        <v>1025</v>
      </c>
      <c r="B688" s="39"/>
      <c r="C688" s="38"/>
      <c r="D688" s="112"/>
    </row>
    <row r="689" spans="1:4" ht="15.75" outlineLevel="1">
      <c r="A689" s="38" t="s">
        <v>1028</v>
      </c>
      <c r="B689" s="39" t="s">
        <v>0</v>
      </c>
      <c r="C689" s="38">
        <v>5.0999999999999996</v>
      </c>
      <c r="D689" s="112"/>
    </row>
    <row r="690" spans="1:4" ht="15.75" outlineLevel="1">
      <c r="A690" s="38" t="s">
        <v>1028</v>
      </c>
      <c r="B690" s="39" t="s">
        <v>1</v>
      </c>
      <c r="C690" s="38">
        <v>5.2</v>
      </c>
      <c r="D690" s="112"/>
    </row>
    <row r="691" spans="1:4" ht="15.75" outlineLevel="1">
      <c r="A691" s="38" t="s">
        <v>1028</v>
      </c>
      <c r="B691" s="39" t="s">
        <v>116</v>
      </c>
      <c r="C691" s="38">
        <v>5.17</v>
      </c>
      <c r="D691" s="112"/>
    </row>
    <row r="692" spans="1:4" ht="15.75" outlineLevel="1">
      <c r="A692" s="38" t="s">
        <v>1028</v>
      </c>
      <c r="B692" s="39" t="s">
        <v>5</v>
      </c>
      <c r="C692" s="38">
        <v>5.26</v>
      </c>
      <c r="D692" s="112"/>
    </row>
    <row r="693" spans="1:4" ht="15.75" outlineLevel="1">
      <c r="A693" s="38" t="s">
        <v>1028</v>
      </c>
      <c r="B693" s="39" t="s">
        <v>117</v>
      </c>
      <c r="C693" s="38">
        <v>5.1029999999999998</v>
      </c>
      <c r="D693" s="112"/>
    </row>
    <row r="694" spans="1:4" ht="15.75" outlineLevel="1">
      <c r="A694" s="38" t="s">
        <v>1028</v>
      </c>
      <c r="B694" s="39" t="s">
        <v>86</v>
      </c>
      <c r="C694" s="38">
        <v>5.36</v>
      </c>
      <c r="D694" s="112"/>
    </row>
    <row r="695" spans="1:4" ht="15.75" outlineLevel="1">
      <c r="A695" s="38" t="s">
        <v>1028</v>
      </c>
      <c r="B695" s="39" t="s">
        <v>118</v>
      </c>
      <c r="C695" s="38">
        <v>5.37</v>
      </c>
      <c r="D695" s="112"/>
    </row>
    <row r="696" spans="1:4" ht="15.75" outlineLevel="1">
      <c r="A696" s="38" t="s">
        <v>1028</v>
      </c>
      <c r="B696" s="39" t="s">
        <v>119</v>
      </c>
      <c r="C696" s="38">
        <v>5.1040000000000001</v>
      </c>
      <c r="D696" s="112"/>
    </row>
    <row r="697" spans="1:4" ht="15.75" outlineLevel="1">
      <c r="A697" s="38" t="s">
        <v>1028</v>
      </c>
      <c r="B697" s="39" t="s">
        <v>120</v>
      </c>
      <c r="C697" s="38">
        <v>5.1050000000000004</v>
      </c>
      <c r="D697" s="112"/>
    </row>
    <row r="698" spans="1:4" ht="15.75" outlineLevel="1">
      <c r="A698" s="38" t="s">
        <v>1028</v>
      </c>
      <c r="B698" s="39" t="s">
        <v>121</v>
      </c>
      <c r="C698" s="38">
        <v>5.1059999999999999</v>
      </c>
      <c r="D698" s="112"/>
    </row>
    <row r="699" spans="1:4" ht="15.75" outlineLevel="1">
      <c r="A699" s="38" t="s">
        <v>1028</v>
      </c>
      <c r="B699" s="39" t="s">
        <v>122</v>
      </c>
      <c r="C699" s="38">
        <v>5.1070000000000002</v>
      </c>
      <c r="D699" s="112"/>
    </row>
    <row r="700" spans="1:4" ht="15.75" outlineLevel="1">
      <c r="A700" s="38" t="s">
        <v>1028</v>
      </c>
      <c r="B700" s="39" t="s">
        <v>847</v>
      </c>
      <c r="C700" s="38">
        <v>5.1079999999999997</v>
      </c>
      <c r="D700" s="111" t="s">
        <v>1079</v>
      </c>
    </row>
    <row r="701" spans="1:4" ht="15.75" outlineLevel="1">
      <c r="A701" s="38" t="s">
        <v>1028</v>
      </c>
      <c r="B701" s="39" t="s">
        <v>111</v>
      </c>
      <c r="C701" s="38">
        <v>5.109</v>
      </c>
      <c r="D701" s="112"/>
    </row>
    <row r="702" spans="1:4" ht="15.75" outlineLevel="1">
      <c r="A702" s="38" t="s">
        <v>1028</v>
      </c>
      <c r="B702" s="39" t="s">
        <v>124</v>
      </c>
      <c r="C702" s="41">
        <v>5.1100000000000003</v>
      </c>
      <c r="D702" s="111" t="s">
        <v>1079</v>
      </c>
    </row>
    <row r="703" spans="1:4" ht="15.75" outlineLevel="1">
      <c r="A703" s="38" t="s">
        <v>1028</v>
      </c>
      <c r="B703" s="39" t="s">
        <v>112</v>
      </c>
      <c r="C703" s="38">
        <v>5.1109999999999998</v>
      </c>
      <c r="D703" s="112"/>
    </row>
    <row r="704" spans="1:4" ht="15.75" outlineLevel="1">
      <c r="A704" s="38" t="s">
        <v>1028</v>
      </c>
      <c r="B704" s="39" t="s">
        <v>95</v>
      </c>
      <c r="C704" s="38">
        <v>5.1120000000000001</v>
      </c>
      <c r="D704" s="112"/>
    </row>
    <row r="705" spans="1:4" ht="15.75" outlineLevel="1">
      <c r="A705" s="38" t="s">
        <v>1028</v>
      </c>
      <c r="B705" s="39" t="s">
        <v>11</v>
      </c>
      <c r="C705" s="38">
        <v>5.53</v>
      </c>
      <c r="D705" s="112"/>
    </row>
    <row r="706" spans="1:4" ht="15.75" outlineLevel="1">
      <c r="A706" s="38" t="s">
        <v>1028</v>
      </c>
      <c r="B706" s="39" t="s">
        <v>125</v>
      </c>
      <c r="C706" s="38">
        <v>5.64</v>
      </c>
      <c r="D706" s="112"/>
    </row>
    <row r="707" spans="1:4" ht="15.75" outlineLevel="1">
      <c r="A707" s="38" t="s">
        <v>1028</v>
      </c>
      <c r="B707" s="39" t="s">
        <v>20</v>
      </c>
      <c r="C707" s="38">
        <v>5.63</v>
      </c>
      <c r="D707" s="112"/>
    </row>
    <row r="708" spans="1:4" ht="15.75" outlineLevel="1">
      <c r="A708" s="38" t="s">
        <v>1028</v>
      </c>
      <c r="B708" s="39" t="s">
        <v>21</v>
      </c>
      <c r="C708" s="38">
        <v>5.65</v>
      </c>
      <c r="D708" s="112"/>
    </row>
    <row r="709" spans="1:4" ht="15.75" outlineLevel="1">
      <c r="A709" s="38" t="s">
        <v>1028</v>
      </c>
      <c r="B709" s="39" t="s">
        <v>126</v>
      </c>
      <c r="C709" s="38">
        <v>5.66</v>
      </c>
      <c r="D709" s="112"/>
    </row>
    <row r="710" spans="1:4" ht="15.75" outlineLevel="1">
      <c r="A710" s="38" t="s">
        <v>1028</v>
      </c>
      <c r="B710" s="39" t="s">
        <v>22</v>
      </c>
      <c r="C710" s="38">
        <v>5.68</v>
      </c>
      <c r="D710" s="112"/>
    </row>
    <row r="711" spans="1:4" ht="15.75" outlineLevel="1">
      <c r="A711" s="38" t="s">
        <v>1028</v>
      </c>
      <c r="B711" s="39" t="s">
        <v>24</v>
      </c>
      <c r="C711" s="38">
        <v>5.47</v>
      </c>
      <c r="D711" s="112"/>
    </row>
    <row r="712" spans="1:4" ht="15.75" outlineLevel="1">
      <c r="A712" s="38" t="s">
        <v>1028</v>
      </c>
      <c r="B712" s="39" t="s">
        <v>25</v>
      </c>
      <c r="C712" s="38">
        <v>5.48</v>
      </c>
      <c r="D712" s="112"/>
    </row>
    <row r="713" spans="1:4" ht="15.75">
      <c r="A713" s="44" t="s">
        <v>1028</v>
      </c>
      <c r="B713" s="39"/>
      <c r="C713" s="38"/>
      <c r="D713" s="112"/>
    </row>
    <row r="714" spans="1:4" ht="15.75" outlineLevel="1">
      <c r="A714" s="38" t="s">
        <v>1137</v>
      </c>
      <c r="B714" s="39" t="s">
        <v>0</v>
      </c>
      <c r="C714" s="38">
        <v>5.0999999999999996</v>
      </c>
      <c r="D714" s="112"/>
    </row>
    <row r="715" spans="1:4" ht="15.75" outlineLevel="1">
      <c r="A715" s="38" t="s">
        <v>1137</v>
      </c>
      <c r="B715" s="39" t="s">
        <v>1</v>
      </c>
      <c r="C715" s="38">
        <v>5.2</v>
      </c>
      <c r="D715" s="112"/>
    </row>
    <row r="716" spans="1:4" ht="15.75" outlineLevel="1">
      <c r="A716" s="38" t="s">
        <v>1137</v>
      </c>
      <c r="B716" s="39" t="s">
        <v>2</v>
      </c>
      <c r="C716" s="38">
        <v>5.3</v>
      </c>
      <c r="D716" s="112"/>
    </row>
    <row r="717" spans="1:4" ht="15.75" outlineLevel="1">
      <c r="A717" s="38" t="s">
        <v>1137</v>
      </c>
      <c r="B717" s="39" t="s">
        <v>107</v>
      </c>
      <c r="C717" s="38">
        <v>5.6</v>
      </c>
      <c r="D717" s="112"/>
    </row>
    <row r="718" spans="1:4" ht="15.75" outlineLevel="1">
      <c r="A718" s="38" t="s">
        <v>1137</v>
      </c>
      <c r="B718" s="39" t="s">
        <v>1081</v>
      </c>
      <c r="C718" s="40">
        <v>5.0999999999999996</v>
      </c>
      <c r="D718" s="112"/>
    </row>
    <row r="719" spans="1:4" ht="15.75" outlineLevel="1">
      <c r="A719" s="38" t="s">
        <v>1137</v>
      </c>
      <c r="B719" s="39" t="s">
        <v>1080</v>
      </c>
      <c r="C719" s="38">
        <v>5.14</v>
      </c>
      <c r="D719" s="112"/>
    </row>
    <row r="720" spans="1:4" ht="15.75" outlineLevel="1">
      <c r="A720" s="38" t="s">
        <v>1137</v>
      </c>
      <c r="B720" s="39" t="s">
        <v>4</v>
      </c>
      <c r="C720" s="38">
        <v>5.19</v>
      </c>
      <c r="D720" s="112"/>
    </row>
    <row r="721" spans="1:4" ht="15.75" outlineLevel="1">
      <c r="A721" s="38" t="s">
        <v>1137</v>
      </c>
      <c r="B721" s="39" t="s">
        <v>109</v>
      </c>
      <c r="C721" s="38">
        <v>5.24</v>
      </c>
      <c r="D721" s="112"/>
    </row>
    <row r="722" spans="1:4" ht="15.75" outlineLevel="1">
      <c r="A722" s="38" t="s">
        <v>1137</v>
      </c>
      <c r="B722" s="39" t="s">
        <v>5</v>
      </c>
      <c r="C722" s="38">
        <v>5.26</v>
      </c>
      <c r="D722" s="112"/>
    </row>
    <row r="723" spans="1:4" ht="15.75" outlineLevel="1">
      <c r="A723" s="38" t="s">
        <v>1137</v>
      </c>
      <c r="B723" s="39" t="s">
        <v>6</v>
      </c>
      <c r="C723" s="38">
        <v>5.27</v>
      </c>
      <c r="D723" s="112"/>
    </row>
    <row r="724" spans="1:4" ht="15.75" outlineLevel="1">
      <c r="A724" s="38" t="s">
        <v>1137</v>
      </c>
      <c r="B724" s="39" t="s">
        <v>7</v>
      </c>
      <c r="C724" s="38">
        <v>5.28</v>
      </c>
      <c r="D724" s="112"/>
    </row>
    <row r="725" spans="1:4" ht="15.75" outlineLevel="1">
      <c r="A725" s="38" t="s">
        <v>1137</v>
      </c>
      <c r="B725" s="39" t="s">
        <v>110</v>
      </c>
      <c r="C725" s="38">
        <v>5.31</v>
      </c>
      <c r="D725" s="112"/>
    </row>
    <row r="726" spans="1:4" ht="15.75" outlineLevel="1">
      <c r="A726" s="38" t="s">
        <v>1137</v>
      </c>
      <c r="B726" s="39" t="s">
        <v>86</v>
      </c>
      <c r="C726" s="38">
        <v>5.36</v>
      </c>
      <c r="D726" s="112"/>
    </row>
    <row r="727" spans="1:4" ht="15.75" outlineLevel="1">
      <c r="A727" s="38" t="s">
        <v>1137</v>
      </c>
      <c r="B727" s="39" t="s">
        <v>11</v>
      </c>
      <c r="C727" s="38">
        <v>5.53</v>
      </c>
      <c r="D727" s="112"/>
    </row>
    <row r="728" spans="1:4" ht="15.75" outlineLevel="1">
      <c r="A728" s="38" t="s">
        <v>1137</v>
      </c>
      <c r="B728" s="39" t="s">
        <v>111</v>
      </c>
      <c r="C728" s="38">
        <v>5.109</v>
      </c>
      <c r="D728" s="112"/>
    </row>
    <row r="729" spans="1:4" ht="15.75" outlineLevel="1">
      <c r="A729" s="38" t="s">
        <v>1137</v>
      </c>
      <c r="B729" s="39" t="s">
        <v>112</v>
      </c>
      <c r="C729" s="38">
        <v>5.1109999999999998</v>
      </c>
      <c r="D729" s="112"/>
    </row>
    <row r="730" spans="1:4" ht="15.75" outlineLevel="1">
      <c r="A730" s="38" t="s">
        <v>1137</v>
      </c>
      <c r="B730" s="39" t="s">
        <v>95</v>
      </c>
      <c r="C730" s="38">
        <v>5.1120000000000001</v>
      </c>
      <c r="D730" s="112"/>
    </row>
    <row r="731" spans="1:4" ht="15.75" outlineLevel="1">
      <c r="A731" s="38" t="s">
        <v>1137</v>
      </c>
      <c r="B731" s="39" t="s">
        <v>1095</v>
      </c>
      <c r="C731" s="38">
        <v>5.1130000000000004</v>
      </c>
      <c r="D731" s="112"/>
    </row>
    <row r="732" spans="1:4" ht="15.75" outlineLevel="1">
      <c r="A732" s="38" t="s">
        <v>1137</v>
      </c>
      <c r="B732" s="39" t="s">
        <v>114</v>
      </c>
      <c r="C732" s="38">
        <v>5.117</v>
      </c>
      <c r="D732" s="112"/>
    </row>
    <row r="733" spans="1:4" ht="15.75" outlineLevel="1">
      <c r="A733" s="38" t="s">
        <v>1137</v>
      </c>
      <c r="B733" s="39" t="s">
        <v>115</v>
      </c>
      <c r="C733" s="38">
        <v>5.67</v>
      </c>
      <c r="D733" s="112"/>
    </row>
    <row r="734" spans="1:4" ht="15.75" outlineLevel="1">
      <c r="A734" s="38" t="s">
        <v>1137</v>
      </c>
      <c r="B734" s="39" t="s">
        <v>20</v>
      </c>
      <c r="C734" s="38">
        <v>5.63</v>
      </c>
      <c r="D734" s="112"/>
    </row>
    <row r="735" spans="1:4" ht="15.75" outlineLevel="1">
      <c r="A735" s="38" t="s">
        <v>1137</v>
      </c>
      <c r="B735" s="39" t="s">
        <v>24</v>
      </c>
      <c r="C735" s="38">
        <v>5.47</v>
      </c>
      <c r="D735" s="112"/>
    </row>
    <row r="736" spans="1:4" ht="15.75" outlineLevel="1">
      <c r="A736" s="38" t="s">
        <v>1137</v>
      </c>
      <c r="B736" s="39" t="s">
        <v>25</v>
      </c>
      <c r="C736" s="38">
        <v>5.48</v>
      </c>
      <c r="D736" s="112"/>
    </row>
    <row r="737" spans="1:4" ht="15.75">
      <c r="A737" s="44" t="s">
        <v>1138</v>
      </c>
      <c r="B737" s="39"/>
      <c r="C737" s="38"/>
      <c r="D737" s="112"/>
    </row>
    <row r="738" spans="1:4" ht="15.75" outlineLevel="1">
      <c r="A738" s="38" t="s">
        <v>1031</v>
      </c>
      <c r="B738" s="39" t="s">
        <v>0</v>
      </c>
      <c r="C738" s="38">
        <v>5.0999999999999996</v>
      </c>
      <c r="D738" s="112"/>
    </row>
    <row r="739" spans="1:4" ht="15.75" outlineLevel="1">
      <c r="A739" s="38" t="s">
        <v>1031</v>
      </c>
      <c r="B739" s="39" t="s">
        <v>1</v>
      </c>
      <c r="C739" s="38">
        <v>5.2</v>
      </c>
      <c r="D739" s="112"/>
    </row>
    <row r="740" spans="1:4" ht="15.75" outlineLevel="1">
      <c r="A740" s="38" t="s">
        <v>1031</v>
      </c>
      <c r="B740" s="39" t="s">
        <v>92</v>
      </c>
      <c r="C740" s="38">
        <v>5.18</v>
      </c>
      <c r="D740" s="112"/>
    </row>
    <row r="741" spans="1:4" ht="15.75" outlineLevel="1">
      <c r="A741" s="38" t="s">
        <v>1031</v>
      </c>
      <c r="B741" s="39" t="s">
        <v>93</v>
      </c>
      <c r="C741" s="38">
        <v>5.23</v>
      </c>
      <c r="D741" s="112"/>
    </row>
    <row r="742" spans="1:4" ht="15.75" outlineLevel="1">
      <c r="A742" s="38" t="s">
        <v>1031</v>
      </c>
      <c r="B742" s="39" t="s">
        <v>5</v>
      </c>
      <c r="C742" s="38">
        <v>5.26</v>
      </c>
      <c r="D742" s="112"/>
    </row>
    <row r="743" spans="1:4" ht="15.75" outlineLevel="1">
      <c r="A743" s="38" t="s">
        <v>1031</v>
      </c>
      <c r="B743" s="39" t="s">
        <v>6</v>
      </c>
      <c r="C743" s="38">
        <v>5.27</v>
      </c>
      <c r="D743" s="112"/>
    </row>
    <row r="744" spans="1:4" ht="15.75" outlineLevel="1">
      <c r="A744" s="38" t="s">
        <v>1031</v>
      </c>
      <c r="B744" s="39" t="s">
        <v>7</v>
      </c>
      <c r="C744" s="38">
        <v>5.28</v>
      </c>
      <c r="D744" s="112"/>
    </row>
    <row r="745" spans="1:4" ht="15.75" outlineLevel="1">
      <c r="A745" s="38" t="s">
        <v>1031</v>
      </c>
      <c r="B745" s="39" t="s">
        <v>86</v>
      </c>
      <c r="C745" s="38">
        <v>5.36</v>
      </c>
      <c r="D745" s="112"/>
    </row>
    <row r="746" spans="1:4" ht="15.75" outlineLevel="1">
      <c r="A746" s="38" t="s">
        <v>1031</v>
      </c>
      <c r="B746" s="39" t="s">
        <v>94</v>
      </c>
      <c r="C746" s="38">
        <v>5.44</v>
      </c>
      <c r="D746" s="112"/>
    </row>
    <row r="747" spans="1:4" ht="15.75" outlineLevel="1">
      <c r="A747" s="38" t="s">
        <v>1031</v>
      </c>
      <c r="B747" s="39" t="s">
        <v>11</v>
      </c>
      <c r="C747" s="38">
        <v>5.53</v>
      </c>
      <c r="D747" s="112"/>
    </row>
    <row r="748" spans="1:4" ht="15.75" outlineLevel="1">
      <c r="A748" s="38" t="s">
        <v>1031</v>
      </c>
      <c r="B748" s="39" t="s">
        <v>95</v>
      </c>
      <c r="C748" s="38">
        <v>5.1120000000000001</v>
      </c>
      <c r="D748" s="112"/>
    </row>
    <row r="749" spans="1:4" ht="15.75" outlineLevel="1">
      <c r="A749" s="38" t="s">
        <v>1031</v>
      </c>
      <c r="B749" s="39" t="s">
        <v>96</v>
      </c>
      <c r="C749" s="38">
        <v>5.59</v>
      </c>
      <c r="D749" s="112"/>
    </row>
    <row r="750" spans="1:4" ht="15.75" outlineLevel="1">
      <c r="A750" s="38" t="s">
        <v>1031</v>
      </c>
      <c r="B750" s="39" t="s">
        <v>18</v>
      </c>
      <c r="C750" s="38">
        <v>5.54</v>
      </c>
      <c r="D750" s="112"/>
    </row>
    <row r="751" spans="1:4" ht="15.75" outlineLevel="1">
      <c r="A751" s="38" t="s">
        <v>1031</v>
      </c>
      <c r="B751" s="39" t="s">
        <v>20</v>
      </c>
      <c r="C751" s="38">
        <v>5.63</v>
      </c>
      <c r="D751" s="112"/>
    </row>
    <row r="752" spans="1:4" ht="15.75" outlineLevel="1">
      <c r="A752" s="38" t="s">
        <v>1031</v>
      </c>
      <c r="B752" s="39" t="s">
        <v>21</v>
      </c>
      <c r="C752" s="38">
        <v>5.65</v>
      </c>
      <c r="D752" s="112"/>
    </row>
    <row r="753" spans="1:4" ht="15.75" outlineLevel="1">
      <c r="A753" s="38" t="s">
        <v>1031</v>
      </c>
      <c r="B753" s="39" t="s">
        <v>22</v>
      </c>
      <c r="C753" s="38">
        <v>5.68</v>
      </c>
      <c r="D753" s="112"/>
    </row>
    <row r="754" spans="1:4" ht="15.75" outlineLevel="1">
      <c r="A754" s="38" t="s">
        <v>1031</v>
      </c>
      <c r="B754" s="39" t="s">
        <v>24</v>
      </c>
      <c r="C754" s="38">
        <v>5.47</v>
      </c>
      <c r="D754" s="112"/>
    </row>
    <row r="755" spans="1:4" ht="15.75" outlineLevel="1">
      <c r="A755" s="38" t="s">
        <v>1031</v>
      </c>
      <c r="B755" s="39" t="s">
        <v>25</v>
      </c>
      <c r="C755" s="38">
        <v>5.48</v>
      </c>
      <c r="D755" s="112"/>
    </row>
    <row r="756" spans="1:4" ht="15.75">
      <c r="A756" s="44" t="s">
        <v>1031</v>
      </c>
      <c r="B756" s="39"/>
      <c r="C756" s="38"/>
      <c r="D756" s="112"/>
    </row>
    <row r="757" spans="1:4" ht="15.75" outlineLevel="1">
      <c r="A757" s="38" t="s">
        <v>1139</v>
      </c>
      <c r="B757" s="39" t="s">
        <v>0</v>
      </c>
      <c r="C757" s="38">
        <v>5.0999999999999996</v>
      </c>
      <c r="D757" s="112"/>
    </row>
    <row r="758" spans="1:4" ht="15.75" outlineLevel="1">
      <c r="A758" s="38" t="s">
        <v>1139</v>
      </c>
      <c r="B758" s="39" t="s">
        <v>1</v>
      </c>
      <c r="C758" s="38">
        <v>5.2</v>
      </c>
      <c r="D758" s="112"/>
    </row>
    <row r="759" spans="1:4" ht="15.75" outlineLevel="1">
      <c r="A759" s="38" t="s">
        <v>1139</v>
      </c>
      <c r="B759" s="39" t="s">
        <v>81</v>
      </c>
      <c r="C759" s="38">
        <v>5.9</v>
      </c>
      <c r="D759" s="111" t="s">
        <v>1079</v>
      </c>
    </row>
    <row r="760" spans="1:4" ht="15.75" outlineLevel="1">
      <c r="A760" s="38" t="s">
        <v>1139</v>
      </c>
      <c r="B760" s="39" t="s">
        <v>82</v>
      </c>
      <c r="C760" s="38">
        <v>5.13</v>
      </c>
      <c r="D760" s="112"/>
    </row>
    <row r="761" spans="1:4" ht="15.75" outlineLevel="1">
      <c r="A761" s="38" t="s">
        <v>1139</v>
      </c>
      <c r="B761" s="39" t="s">
        <v>83</v>
      </c>
      <c r="C761" s="38">
        <v>5.16</v>
      </c>
      <c r="D761" s="111" t="s">
        <v>1079</v>
      </c>
    </row>
    <row r="762" spans="1:4" ht="15.75" outlineLevel="1">
      <c r="A762" s="38" t="s">
        <v>1139</v>
      </c>
      <c r="B762" s="39" t="s">
        <v>84</v>
      </c>
      <c r="C762" s="38">
        <v>5.22</v>
      </c>
      <c r="D762" s="111"/>
    </row>
    <row r="763" spans="1:4" ht="15.75" outlineLevel="1">
      <c r="A763" s="38" t="s">
        <v>1139</v>
      </c>
      <c r="B763" s="39" t="s">
        <v>85</v>
      </c>
      <c r="C763" s="38">
        <v>5.42</v>
      </c>
      <c r="D763" s="112"/>
    </row>
    <row r="764" spans="1:4" ht="15.75" outlineLevel="1">
      <c r="A764" s="38" t="s">
        <v>1139</v>
      </c>
      <c r="B764" s="39" t="s">
        <v>6</v>
      </c>
      <c r="C764" s="38">
        <v>5.27</v>
      </c>
      <c r="D764" s="112"/>
    </row>
    <row r="765" spans="1:4" ht="15.75" outlineLevel="1">
      <c r="A765" s="38" t="s">
        <v>1139</v>
      </c>
      <c r="B765" s="39" t="s">
        <v>7</v>
      </c>
      <c r="C765" s="38">
        <v>5.28</v>
      </c>
      <c r="D765" s="111" t="s">
        <v>1079</v>
      </c>
    </row>
    <row r="766" spans="1:4" ht="15.75" outlineLevel="1">
      <c r="A766" s="38" t="s">
        <v>1139</v>
      </c>
      <c r="B766" s="39" t="s">
        <v>86</v>
      </c>
      <c r="C766" s="38">
        <v>5.36</v>
      </c>
      <c r="D766" s="112"/>
    </row>
    <row r="767" spans="1:4" ht="15.75" outlineLevel="1">
      <c r="A767" s="38" t="s">
        <v>1139</v>
      </c>
      <c r="B767" s="39" t="s">
        <v>9</v>
      </c>
      <c r="C767" s="38">
        <v>5.49</v>
      </c>
      <c r="D767" s="112"/>
    </row>
    <row r="768" spans="1:4" ht="15.75" outlineLevel="1">
      <c r="A768" s="38" t="s">
        <v>1139</v>
      </c>
      <c r="B768" s="39" t="s">
        <v>10</v>
      </c>
      <c r="C768" s="38">
        <v>5.51</v>
      </c>
      <c r="D768" s="112"/>
    </row>
    <row r="769" spans="1:4" ht="15.75" outlineLevel="1">
      <c r="A769" s="38" t="s">
        <v>1139</v>
      </c>
      <c r="B769" s="39" t="s">
        <v>1128</v>
      </c>
      <c r="C769" s="38">
        <v>5.52</v>
      </c>
      <c r="D769" s="112"/>
    </row>
    <row r="770" spans="1:4" ht="15.75" outlineLevel="1">
      <c r="A770" s="38" t="s">
        <v>1139</v>
      </c>
      <c r="B770" s="39" t="s">
        <v>11</v>
      </c>
      <c r="C770" s="38">
        <v>5.53</v>
      </c>
      <c r="D770" s="112"/>
    </row>
    <row r="771" spans="1:4" ht="15.75" outlineLevel="1">
      <c r="A771" s="38" t="s">
        <v>1139</v>
      </c>
      <c r="B771" s="39" t="s">
        <v>18</v>
      </c>
      <c r="C771" s="38">
        <v>5.54</v>
      </c>
      <c r="D771" s="112"/>
    </row>
    <row r="772" spans="1:4" ht="15.75" outlineLevel="1">
      <c r="A772" s="38" t="s">
        <v>1139</v>
      </c>
      <c r="B772" s="39" t="s">
        <v>14</v>
      </c>
      <c r="C772" s="40">
        <v>5.7</v>
      </c>
      <c r="D772" s="112"/>
    </row>
    <row r="773" spans="1:4" ht="15.75" outlineLevel="1">
      <c r="A773" s="38" t="s">
        <v>1139</v>
      </c>
      <c r="B773" s="39" t="s">
        <v>88</v>
      </c>
      <c r="C773" s="38">
        <v>5.71</v>
      </c>
      <c r="D773" s="112"/>
    </row>
    <row r="774" spans="1:4" ht="15.75" outlineLevel="1">
      <c r="A774" s="38" t="s">
        <v>1139</v>
      </c>
      <c r="B774" s="39" t="s">
        <v>89</v>
      </c>
      <c r="C774" s="40">
        <v>5.9</v>
      </c>
      <c r="D774" s="112"/>
    </row>
    <row r="775" spans="1:4" ht="15.75" outlineLevel="1">
      <c r="A775" s="38" t="s">
        <v>1139</v>
      </c>
      <c r="B775" s="39" t="s">
        <v>90</v>
      </c>
      <c r="C775" s="38">
        <v>5.91</v>
      </c>
      <c r="D775" s="112"/>
    </row>
    <row r="776" spans="1:4" ht="15.75" outlineLevel="1">
      <c r="A776" s="38" t="s">
        <v>1139</v>
      </c>
      <c r="B776" s="39" t="s">
        <v>91</v>
      </c>
      <c r="C776" s="38">
        <v>5.97</v>
      </c>
      <c r="D776" s="112"/>
    </row>
    <row r="777" spans="1:4" ht="15.75">
      <c r="A777" s="44" t="s">
        <v>1139</v>
      </c>
      <c r="B777" s="39"/>
      <c r="C777" s="38"/>
      <c r="D777" s="112"/>
    </row>
    <row r="778" spans="1:4" ht="15.75" outlineLevel="1">
      <c r="A778" s="38" t="s">
        <v>1066</v>
      </c>
      <c r="B778" s="39" t="s">
        <v>0</v>
      </c>
      <c r="C778" s="38">
        <v>5.0999999999999996</v>
      </c>
      <c r="D778" s="112"/>
    </row>
    <row r="779" spans="1:4" ht="15.75" outlineLevel="1">
      <c r="A779" s="38" t="s">
        <v>1066</v>
      </c>
      <c r="B779" s="39" t="s">
        <v>1</v>
      </c>
      <c r="C779" s="38">
        <v>5.2</v>
      </c>
      <c r="D779" s="112"/>
    </row>
    <row r="780" spans="1:4" ht="15.75" outlineLevel="1">
      <c r="A780" s="38" t="s">
        <v>1066</v>
      </c>
      <c r="B780" s="39" t="s">
        <v>5</v>
      </c>
      <c r="C780" s="38">
        <v>5.26</v>
      </c>
      <c r="D780" s="112"/>
    </row>
    <row r="781" spans="1:4" ht="15.75" outlineLevel="1">
      <c r="A781" s="38" t="s">
        <v>1066</v>
      </c>
      <c r="B781" s="39" t="s">
        <v>150</v>
      </c>
      <c r="C781" s="38">
        <v>5.5</v>
      </c>
      <c r="D781" s="112"/>
    </row>
    <row r="782" spans="1:4" ht="15.75" outlineLevel="1">
      <c r="A782" s="38" t="s">
        <v>1066</v>
      </c>
      <c r="B782" s="39" t="s">
        <v>151</v>
      </c>
      <c r="C782" s="38">
        <v>5.8</v>
      </c>
      <c r="D782" s="111" t="s">
        <v>1079</v>
      </c>
    </row>
    <row r="783" spans="1:4" ht="15.75" outlineLevel="1">
      <c r="A783" s="38" t="s">
        <v>1066</v>
      </c>
      <c r="B783" s="39" t="s">
        <v>152</v>
      </c>
      <c r="C783" s="38">
        <v>5.12</v>
      </c>
      <c r="D783" s="38"/>
    </row>
    <row r="784" spans="1:4" ht="15.75" outlineLevel="1">
      <c r="A784" s="38" t="s">
        <v>1066</v>
      </c>
      <c r="B784" s="39" t="s">
        <v>153</v>
      </c>
      <c r="C784" s="38">
        <v>5.15</v>
      </c>
      <c r="D784" s="38"/>
    </row>
    <row r="785" spans="1:4" ht="15.75" outlineLevel="1">
      <c r="A785" s="38" t="s">
        <v>1066</v>
      </c>
      <c r="B785" s="39" t="s">
        <v>154</v>
      </c>
      <c r="C785" s="40">
        <v>5.2</v>
      </c>
      <c r="D785" s="111"/>
    </row>
    <row r="786" spans="1:4" ht="15.75" outlineLevel="1">
      <c r="A786" s="38" t="s">
        <v>1066</v>
      </c>
      <c r="B786" s="39" t="s">
        <v>155</v>
      </c>
      <c r="C786" s="38">
        <v>5.25</v>
      </c>
      <c r="D786" s="38"/>
    </row>
    <row r="787" spans="1:4" ht="15.75" outlineLevel="1">
      <c r="A787" s="38" t="s">
        <v>1066</v>
      </c>
      <c r="B787" s="39" t="s">
        <v>11</v>
      </c>
      <c r="C787" s="38">
        <v>5.53</v>
      </c>
      <c r="D787" s="38"/>
    </row>
    <row r="788" spans="1:4" ht="15.75" outlineLevel="1">
      <c r="A788" s="38" t="s">
        <v>1066</v>
      </c>
      <c r="B788" s="39" t="s">
        <v>156</v>
      </c>
      <c r="C788" s="40">
        <v>5.4</v>
      </c>
      <c r="D788" s="38"/>
    </row>
    <row r="789" spans="1:4" ht="31.5" outlineLevel="1">
      <c r="A789" s="38" t="s">
        <v>1066</v>
      </c>
      <c r="B789" s="39" t="s">
        <v>157</v>
      </c>
      <c r="C789" s="38">
        <v>5.92</v>
      </c>
      <c r="D789" s="38"/>
    </row>
    <row r="790" spans="1:4" ht="15.75" outlineLevel="1">
      <c r="A790" s="38" t="s">
        <v>1066</v>
      </c>
      <c r="B790" s="39" t="s">
        <v>158</v>
      </c>
      <c r="C790" s="38">
        <v>5.93</v>
      </c>
      <c r="D790" s="38"/>
    </row>
    <row r="791" spans="1:4" ht="31.5" outlineLevel="1">
      <c r="A791" s="38" t="s">
        <v>1066</v>
      </c>
      <c r="B791" s="39" t="s">
        <v>159</v>
      </c>
      <c r="C791" s="38">
        <v>5.94</v>
      </c>
      <c r="D791" s="38"/>
    </row>
    <row r="792" spans="1:4" ht="15.75" outlineLevel="1">
      <c r="A792" s="38" t="s">
        <v>1066</v>
      </c>
      <c r="B792" s="39" t="s">
        <v>160</v>
      </c>
      <c r="C792" s="38">
        <v>5.95</v>
      </c>
      <c r="D792" s="38"/>
    </row>
    <row r="793" spans="1:4" ht="15.75" outlineLevel="1">
      <c r="A793" s="38" t="s">
        <v>1066</v>
      </c>
      <c r="B793" s="39" t="s">
        <v>161</v>
      </c>
      <c r="C793" s="38">
        <v>5.98</v>
      </c>
      <c r="D793" s="38"/>
    </row>
    <row r="794" spans="1:4" ht="15.75" outlineLevel="1">
      <c r="A794" s="38" t="s">
        <v>1066</v>
      </c>
      <c r="B794" s="39" t="s">
        <v>162</v>
      </c>
      <c r="C794" s="38">
        <v>5.96</v>
      </c>
      <c r="D794" s="38"/>
    </row>
    <row r="795" spans="1:4" ht="31.5">
      <c r="A795" s="44" t="s">
        <v>1066</v>
      </c>
      <c r="B795" s="39"/>
      <c r="C795" s="38"/>
      <c r="D795" s="38"/>
    </row>
  </sheetData>
  <autoFilter ref="A1:D795" xr:uid="{00000000-0009-0000-0000-000020000000}"/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4.25"/>
  <cols>
    <col min="1" max="1" width="63.25" bestFit="1" customWidth="1"/>
    <col min="2" max="2" width="13.75" customWidth="1"/>
  </cols>
  <sheetData>
    <row r="2" spans="1:2" ht="15">
      <c r="A2" s="25" t="s">
        <v>1155</v>
      </c>
    </row>
    <row r="3" spans="1:2">
      <c r="A3" t="s">
        <v>1156</v>
      </c>
      <c r="B3" t="s">
        <v>1157</v>
      </c>
    </row>
    <row r="4" spans="1:2">
      <c r="A4" t="s">
        <v>137</v>
      </c>
      <c r="B4" t="s">
        <v>1158</v>
      </c>
    </row>
    <row r="5" spans="1:2">
      <c r="A5" t="s">
        <v>1159</v>
      </c>
      <c r="B5" t="s">
        <v>1160</v>
      </c>
    </row>
    <row r="6" spans="1:2">
      <c r="A6" t="s">
        <v>1161</v>
      </c>
      <c r="B6" t="s">
        <v>1162</v>
      </c>
    </row>
    <row r="7" spans="1:2">
      <c r="A7" t="s">
        <v>1163</v>
      </c>
      <c r="B7" t="s">
        <v>1164</v>
      </c>
    </row>
    <row r="8" spans="1:2">
      <c r="A8" t="s">
        <v>1165</v>
      </c>
      <c r="B8" t="s">
        <v>1166</v>
      </c>
    </row>
    <row r="10" spans="1:2" ht="15">
      <c r="A10" s="25" t="s">
        <v>1167</v>
      </c>
    </row>
    <row r="11" spans="1:2">
      <c r="A11" t="s">
        <v>1168</v>
      </c>
    </row>
    <row r="12" spans="1:2">
      <c r="A12" t="s">
        <v>1169</v>
      </c>
      <c r="B12" t="s">
        <v>1170</v>
      </c>
    </row>
    <row r="14" spans="1:2">
      <c r="A14" s="37"/>
    </row>
    <row r="15" spans="1:2" ht="15">
      <c r="A15" s="25" t="s">
        <v>1171</v>
      </c>
    </row>
    <row r="16" spans="1:2">
      <c r="A16" s="35" t="s">
        <v>1172</v>
      </c>
    </row>
    <row r="17" spans="1:2">
      <c r="A17" s="35" t="s">
        <v>1173</v>
      </c>
    </row>
    <row r="18" spans="1:2">
      <c r="A18" s="35" t="s">
        <v>1174</v>
      </c>
    </row>
    <row r="19" spans="1:2">
      <c r="A19" s="35" t="s">
        <v>1175</v>
      </c>
    </row>
    <row r="21" spans="1:2" ht="15">
      <c r="A21" s="36" t="s">
        <v>1176</v>
      </c>
    </row>
    <row r="22" spans="1:2">
      <c r="A22">
        <v>2022</v>
      </c>
      <c r="B22">
        <v>22</v>
      </c>
    </row>
    <row r="23" spans="1:2">
      <c r="A23">
        <v>2023</v>
      </c>
      <c r="B23">
        <v>23</v>
      </c>
    </row>
    <row r="24" spans="1:2">
      <c r="A24">
        <v>2024</v>
      </c>
      <c r="B24">
        <v>24</v>
      </c>
    </row>
    <row r="25" spans="1:2">
      <c r="A25">
        <v>2025</v>
      </c>
      <c r="B25">
        <v>25</v>
      </c>
    </row>
    <row r="26" spans="1:2">
      <c r="A26">
        <v>2026</v>
      </c>
      <c r="B26">
        <v>26</v>
      </c>
    </row>
    <row r="27" spans="1:2">
      <c r="A27">
        <v>2027</v>
      </c>
      <c r="B27">
        <v>27</v>
      </c>
    </row>
    <row r="28" spans="1:2">
      <c r="A28">
        <v>2028</v>
      </c>
      <c r="B28">
        <v>28</v>
      </c>
    </row>
    <row r="29" spans="1:2">
      <c r="A29">
        <v>2029</v>
      </c>
      <c r="B29">
        <v>29</v>
      </c>
    </row>
    <row r="30" spans="1:2">
      <c r="A30">
        <v>2030</v>
      </c>
      <c r="B30">
        <v>30</v>
      </c>
    </row>
    <row r="31" spans="1:2">
      <c r="A31">
        <v>2031</v>
      </c>
      <c r="B31">
        <v>31</v>
      </c>
    </row>
    <row r="34" spans="1:2" ht="15">
      <c r="A34" s="25" t="s">
        <v>1177</v>
      </c>
      <c r="B34" s="25" t="s">
        <v>272</v>
      </c>
    </row>
    <row r="35" spans="1:2">
      <c r="A35" s="17" t="s">
        <v>1178</v>
      </c>
      <c r="B35" s="43">
        <v>512310509</v>
      </c>
    </row>
    <row r="36" spans="1:2">
      <c r="A36" t="s">
        <v>1179</v>
      </c>
      <c r="B36" s="43">
        <v>513910703</v>
      </c>
    </row>
    <row r="37" spans="1:2">
      <c r="A37" t="s">
        <v>1180</v>
      </c>
      <c r="B37" s="43">
        <v>512304882</v>
      </c>
    </row>
    <row r="38" spans="1:2">
      <c r="A38" t="s">
        <v>1181</v>
      </c>
      <c r="B38" s="43">
        <v>520030677</v>
      </c>
    </row>
    <row r="39" spans="1:2">
      <c r="A39" t="s">
        <v>1182</v>
      </c>
      <c r="B39" s="43">
        <v>513621110</v>
      </c>
    </row>
    <row r="40" spans="1:2">
      <c r="A40" t="s">
        <v>1183</v>
      </c>
      <c r="B40" s="17">
        <v>513173393</v>
      </c>
    </row>
    <row r="41" spans="1:2">
      <c r="A41" t="s">
        <v>1184</v>
      </c>
      <c r="B41" s="17">
        <v>511880460</v>
      </c>
    </row>
    <row r="42" spans="1:2">
      <c r="A42" t="s">
        <v>1185</v>
      </c>
      <c r="B42" s="17">
        <v>510773922</v>
      </c>
    </row>
    <row r="43" spans="1:2">
      <c r="A43" t="s">
        <v>1186</v>
      </c>
      <c r="B43">
        <v>520021916</v>
      </c>
    </row>
    <row r="44" spans="1:2">
      <c r="A44" t="s">
        <v>1187</v>
      </c>
      <c r="B44">
        <v>520044025</v>
      </c>
    </row>
    <row r="45" spans="1:2">
      <c r="A45" t="s">
        <v>1188</v>
      </c>
      <c r="B45">
        <v>570003152</v>
      </c>
    </row>
    <row r="46" spans="1:2">
      <c r="A46" t="s">
        <v>1189</v>
      </c>
      <c r="B46" s="17">
        <v>520023094</v>
      </c>
    </row>
    <row r="47" spans="1:2">
      <c r="A47" t="s">
        <v>1190</v>
      </c>
      <c r="B47" s="17">
        <v>512711409</v>
      </c>
    </row>
    <row r="48" spans="1:2">
      <c r="A48" t="s">
        <v>1191</v>
      </c>
      <c r="B48">
        <v>515859379</v>
      </c>
    </row>
    <row r="49" spans="1:2">
      <c r="A49" t="s">
        <v>1192</v>
      </c>
      <c r="B49" s="17">
        <v>520030990</v>
      </c>
    </row>
    <row r="50" spans="1:2">
      <c r="A50" t="s">
        <v>1193</v>
      </c>
      <c r="B50" s="17">
        <v>520028812</v>
      </c>
    </row>
    <row r="51" spans="1:2">
      <c r="A51" t="s">
        <v>1194</v>
      </c>
      <c r="B51" s="17">
        <v>520034968</v>
      </c>
    </row>
    <row r="52" spans="1:2">
      <c r="A52" t="s">
        <v>1195</v>
      </c>
      <c r="B52" s="17">
        <v>520031824</v>
      </c>
    </row>
    <row r="53" spans="1:2">
      <c r="A53" t="s">
        <v>1196</v>
      </c>
      <c r="B53" s="17">
        <v>520005497</v>
      </c>
    </row>
    <row r="54" spans="1:2">
      <c r="A54" t="s">
        <v>1197</v>
      </c>
      <c r="B54" s="17">
        <v>520022518</v>
      </c>
    </row>
    <row r="55" spans="1:2">
      <c r="A55" t="s">
        <v>1198</v>
      </c>
      <c r="B55" s="17">
        <v>520028556</v>
      </c>
    </row>
    <row r="56" spans="1:2">
      <c r="A56" t="s">
        <v>1199</v>
      </c>
      <c r="B56" s="17">
        <v>520032269</v>
      </c>
    </row>
    <row r="57" spans="1:2">
      <c r="A57" t="s">
        <v>1200</v>
      </c>
      <c r="B57" s="17">
        <v>520027954</v>
      </c>
    </row>
    <row r="58" spans="1:2">
      <c r="A58" t="s">
        <v>1201</v>
      </c>
      <c r="B58">
        <v>520029620</v>
      </c>
    </row>
    <row r="59" spans="1:2">
      <c r="A59" t="s">
        <v>1202</v>
      </c>
      <c r="B59" s="17">
        <v>520028861</v>
      </c>
    </row>
    <row r="60" spans="1:2">
      <c r="A60" t="s">
        <v>1203</v>
      </c>
      <c r="B60" s="17">
        <v>520030743</v>
      </c>
    </row>
    <row r="61" spans="1:2">
      <c r="A61" t="s">
        <v>1204</v>
      </c>
      <c r="B61">
        <v>520042177</v>
      </c>
    </row>
    <row r="62" spans="1:2">
      <c r="A62" t="s">
        <v>1205</v>
      </c>
      <c r="B62" s="17">
        <v>515447035</v>
      </c>
    </row>
    <row r="63" spans="1:2">
      <c r="A63" t="s">
        <v>1206</v>
      </c>
      <c r="B63" s="17">
        <v>520042607</v>
      </c>
    </row>
    <row r="64" spans="1:2">
      <c r="A64" t="s">
        <v>1207</v>
      </c>
      <c r="B64" s="17">
        <v>513026484</v>
      </c>
    </row>
    <row r="65" spans="1:2">
      <c r="A65" t="s">
        <v>1208</v>
      </c>
      <c r="B65">
        <v>520023185</v>
      </c>
    </row>
    <row r="66" spans="1:2">
      <c r="A66" t="s">
        <v>1209</v>
      </c>
      <c r="B66">
        <v>520004078</v>
      </c>
    </row>
    <row r="67" spans="1:2">
      <c r="A67" t="s">
        <v>1210</v>
      </c>
      <c r="B67" s="17">
        <v>512267592</v>
      </c>
    </row>
    <row r="68" spans="1:2">
      <c r="A68" t="s">
        <v>1211</v>
      </c>
      <c r="B68">
        <v>515764868</v>
      </c>
    </row>
    <row r="69" spans="1:2">
      <c r="A69" t="s">
        <v>1212</v>
      </c>
      <c r="B69" s="17">
        <v>513452003</v>
      </c>
    </row>
    <row r="70" spans="1:2">
      <c r="A70" t="s">
        <v>1213</v>
      </c>
      <c r="B70" s="17">
        <v>510142789</v>
      </c>
    </row>
    <row r="71" spans="1:2">
      <c r="A71" t="s">
        <v>1214</v>
      </c>
      <c r="B71" s="17">
        <v>510960586</v>
      </c>
    </row>
    <row r="72" spans="1:2">
      <c r="A72" t="s">
        <v>1215</v>
      </c>
      <c r="B72" s="17">
        <v>510930670</v>
      </c>
    </row>
    <row r="73" spans="1:2">
      <c r="A73" t="s">
        <v>1216</v>
      </c>
      <c r="B73" s="17">
        <v>510927536</v>
      </c>
    </row>
    <row r="74" spans="1:2">
      <c r="A74" t="s">
        <v>1217</v>
      </c>
      <c r="B74" s="17">
        <v>510930654</v>
      </c>
    </row>
    <row r="75" spans="1:2">
      <c r="A75" t="s">
        <v>1218</v>
      </c>
      <c r="B75" s="17">
        <v>520032566</v>
      </c>
    </row>
    <row r="76" spans="1:2">
      <c r="A76" t="s">
        <v>1219</v>
      </c>
      <c r="B76" s="17">
        <v>513611509</v>
      </c>
    </row>
    <row r="77" spans="1:2">
      <c r="A77" t="s">
        <v>1220</v>
      </c>
      <c r="B77">
        <v>510888985</v>
      </c>
    </row>
    <row r="78" spans="1:2">
      <c r="A78" t="s">
        <v>1221</v>
      </c>
      <c r="B78">
        <v>520024647</v>
      </c>
    </row>
    <row r="79" spans="1:2">
      <c r="A79" t="s">
        <v>1222</v>
      </c>
      <c r="B79" s="17">
        <v>512244146</v>
      </c>
    </row>
    <row r="80" spans="1:2">
      <c r="A80" t="s">
        <v>1223</v>
      </c>
      <c r="B80" s="17">
        <v>510694821</v>
      </c>
    </row>
    <row r="81" spans="1:2">
      <c r="A81" t="s">
        <v>1224</v>
      </c>
      <c r="B81">
        <v>515761625</v>
      </c>
    </row>
    <row r="82" spans="1:2">
      <c r="A82" t="s">
        <v>1225</v>
      </c>
      <c r="B82" s="17">
        <v>511423048</v>
      </c>
    </row>
    <row r="83" spans="1:2">
      <c r="A83" t="s">
        <v>1226</v>
      </c>
      <c r="B83" s="17">
        <v>520019688</v>
      </c>
    </row>
    <row r="84" spans="1:2">
      <c r="A84" t="s">
        <v>1227</v>
      </c>
      <c r="B84">
        <v>520004896</v>
      </c>
    </row>
    <row r="85" spans="1:2">
      <c r="A85" t="s">
        <v>1228</v>
      </c>
      <c r="B85" s="17">
        <v>512237744</v>
      </c>
    </row>
    <row r="86" spans="1:2">
      <c r="A86" t="s">
        <v>1229</v>
      </c>
      <c r="B86" s="17">
        <v>514956465</v>
      </c>
    </row>
    <row r="87" spans="1:2">
      <c r="A87" t="s">
        <v>1230</v>
      </c>
      <c r="B87" s="17">
        <v>512362914</v>
      </c>
    </row>
    <row r="88" spans="1:2">
      <c r="A88" t="s">
        <v>1231</v>
      </c>
      <c r="B88" s="17">
        <v>520042615</v>
      </c>
    </row>
    <row r="89" spans="1:2">
      <c r="A89" t="s">
        <v>1232</v>
      </c>
      <c r="B89" s="17">
        <v>512065202</v>
      </c>
    </row>
    <row r="90" spans="1:2">
      <c r="A90" t="s">
        <v>1233</v>
      </c>
      <c r="B90">
        <v>520042540</v>
      </c>
    </row>
    <row r="91" spans="1:2">
      <c r="A91" t="s">
        <v>1234</v>
      </c>
      <c r="B91" s="17">
        <v>520027715</v>
      </c>
    </row>
    <row r="92" spans="1:2">
      <c r="A92" t="s">
        <v>1235</v>
      </c>
      <c r="B92" s="17">
        <v>512245812</v>
      </c>
    </row>
    <row r="93" spans="1:2">
      <c r="A93" t="s">
        <v>1236</v>
      </c>
      <c r="B93" s="17">
        <v>520022351</v>
      </c>
    </row>
    <row r="94" spans="1:2">
      <c r="A94" t="s">
        <v>1237</v>
      </c>
      <c r="B94" s="17">
        <v>514767490</v>
      </c>
    </row>
    <row r="95" spans="1:2">
      <c r="A95" t="s">
        <v>1238</v>
      </c>
      <c r="B95" s="17">
        <v>520024985</v>
      </c>
    </row>
    <row r="96" spans="1:2">
      <c r="A96" t="s">
        <v>1239</v>
      </c>
      <c r="B96" s="17">
        <v>520042573</v>
      </c>
    </row>
    <row r="97" spans="1:2">
      <c r="A97" t="s">
        <v>1240</v>
      </c>
      <c r="B97" s="17">
        <v>570009449</v>
      </c>
    </row>
    <row r="98" spans="1:2">
      <c r="A98" t="s">
        <v>1241</v>
      </c>
      <c r="B98" s="17">
        <v>520031659</v>
      </c>
    </row>
    <row r="99" spans="1:2">
      <c r="A99" t="s">
        <v>1242</v>
      </c>
      <c r="B99" s="17">
        <v>520042581</v>
      </c>
    </row>
    <row r="100" spans="1:2">
      <c r="A100" t="s">
        <v>1243</v>
      </c>
      <c r="B100">
        <v>520031030</v>
      </c>
    </row>
    <row r="101" spans="1:2">
      <c r="A101" t="s">
        <v>1244</v>
      </c>
      <c r="B101" s="17">
        <v>520030941</v>
      </c>
    </row>
    <row r="102" spans="1:2">
      <c r="A102" t="s">
        <v>1245</v>
      </c>
      <c r="B102" s="17">
        <v>512008335</v>
      </c>
    </row>
    <row r="103" spans="1:2">
      <c r="A103" t="s">
        <v>1246</v>
      </c>
      <c r="B103" s="17">
        <v>520022963</v>
      </c>
    </row>
    <row r="104" spans="1:2">
      <c r="A104" t="s">
        <v>1247</v>
      </c>
      <c r="B104" s="17">
        <v>570011767</v>
      </c>
    </row>
    <row r="105" spans="1:2">
      <c r="A105" t="s">
        <v>1248</v>
      </c>
      <c r="B105" s="17">
        <v>570014928</v>
      </c>
    </row>
    <row r="106" spans="1:2">
      <c r="A106" t="s">
        <v>1249</v>
      </c>
      <c r="B106" s="17">
        <v>570005959</v>
      </c>
    </row>
    <row r="107" spans="1:2">
      <c r="A107" t="s">
        <v>1250</v>
      </c>
      <c r="B107" s="17">
        <v>510800402</v>
      </c>
    </row>
    <row r="108" spans="1:2">
      <c r="A108" t="s">
        <v>1251</v>
      </c>
      <c r="B108" s="17">
        <v>570007476</v>
      </c>
    </row>
    <row r="109" spans="1:2">
      <c r="A109" t="s">
        <v>1252</v>
      </c>
      <c r="B109" s="17">
        <v>570005850</v>
      </c>
    </row>
    <row r="110" spans="1:2">
      <c r="A110" t="s">
        <v>1253</v>
      </c>
      <c r="B110" s="17">
        <v>520020504</v>
      </c>
    </row>
    <row r="111" spans="1:2">
      <c r="A111" t="s">
        <v>1254</v>
      </c>
      <c r="B111" s="17">
        <v>520020447</v>
      </c>
    </row>
    <row r="112" spans="1:2">
      <c r="A112" t="s">
        <v>1255</v>
      </c>
      <c r="B112" s="17">
        <v>511033060</v>
      </c>
    </row>
    <row r="113" spans="1:2">
      <c r="A113" t="s">
        <v>1256</v>
      </c>
      <c r="B113">
        <v>520027848</v>
      </c>
    </row>
    <row r="114" spans="1:2">
      <c r="A114" t="s">
        <v>1257</v>
      </c>
      <c r="B114" s="17">
        <v>570009852</v>
      </c>
    </row>
    <row r="115" spans="1:2">
      <c r="A115" t="s">
        <v>1258</v>
      </c>
      <c r="B115" s="17">
        <v>520027251</v>
      </c>
    </row>
    <row r="116" spans="1:2">
      <c r="A116" t="s">
        <v>1259</v>
      </c>
      <c r="B116" s="17">
        <v>520028390</v>
      </c>
    </row>
    <row r="117" spans="1:2">
      <c r="A117" t="s">
        <v>1260</v>
      </c>
      <c r="B117" s="17">
        <v>510806870</v>
      </c>
    </row>
    <row r="118" spans="1:2">
      <c r="A118" t="s">
        <v>1261</v>
      </c>
      <c r="B118">
        <v>513879189</v>
      </c>
    </row>
    <row r="119" spans="1:2">
      <c r="A119" t="s">
        <v>1262</v>
      </c>
      <c r="B119">
        <v>510015951</v>
      </c>
    </row>
    <row r="120" spans="1:2">
      <c r="A120" t="s">
        <v>1263</v>
      </c>
      <c r="B120" s="17">
        <v>520030693</v>
      </c>
    </row>
    <row r="121" spans="1:2">
      <c r="A121" t="s">
        <v>1264</v>
      </c>
      <c r="B121" s="17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Z844"/>
  <sheetViews>
    <sheetView rightToLeft="1" zoomScale="70" zoomScaleNormal="70" workbookViewId="0">
      <selection activeCell="AB23" sqref="AB23"/>
    </sheetView>
  </sheetViews>
  <sheetFormatPr defaultColWidth="9" defaultRowHeight="14.25"/>
  <cols>
    <col min="1" max="3" width="11.625" style="4" customWidth="1"/>
    <col min="4" max="4" width="26.125" style="4" customWidth="1"/>
    <col min="5" max="5" width="20.25" style="4" customWidth="1"/>
    <col min="6" max="6" width="21.75" style="4" customWidth="1"/>
    <col min="7" max="14" width="11.625" style="4" customWidth="1"/>
    <col min="15" max="15" width="11.625" style="147" customWidth="1"/>
    <col min="16" max="17" width="11.625" style="4" customWidth="1"/>
    <col min="18" max="18" width="20.375" style="4" customWidth="1"/>
    <col min="19" max="30" width="11.625" style="4" customWidth="1"/>
    <col min="31" max="31" width="9" style="4" customWidth="1"/>
    <col min="32" max="16384" width="9" style="4"/>
  </cols>
  <sheetData>
    <row r="1" spans="1:26" ht="66.75" customHeight="1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 t="s">
        <v>7</v>
      </c>
      <c r="I1" s="21" t="s">
        <v>8</v>
      </c>
      <c r="J1" s="21" t="s">
        <v>9</v>
      </c>
      <c r="K1" s="21" t="s">
        <v>10</v>
      </c>
      <c r="L1" s="21" t="s">
        <v>11</v>
      </c>
      <c r="M1" s="21" t="s">
        <v>12</v>
      </c>
      <c r="N1" s="21" t="s">
        <v>13</v>
      </c>
      <c r="O1" s="165" t="s">
        <v>14</v>
      </c>
      <c r="P1" s="167" t="s">
        <v>15</v>
      </c>
      <c r="Q1" s="21" t="s">
        <v>16</v>
      </c>
      <c r="R1" s="21" t="s">
        <v>17</v>
      </c>
      <c r="S1" s="163" t="s">
        <v>18</v>
      </c>
      <c r="T1" s="171" t="s">
        <v>19</v>
      </c>
      <c r="U1" s="21" t="s">
        <v>20</v>
      </c>
      <c r="V1" s="21" t="s">
        <v>21</v>
      </c>
      <c r="W1" s="21" t="s">
        <v>22</v>
      </c>
      <c r="X1" s="167" t="s">
        <v>23</v>
      </c>
      <c r="Y1" s="167" t="s">
        <v>24</v>
      </c>
      <c r="Z1" s="167" t="s">
        <v>25</v>
      </c>
    </row>
    <row r="2" spans="1:26">
      <c r="A2" s="20">
        <v>891</v>
      </c>
      <c r="B2" s="20">
        <v>9957</v>
      </c>
      <c r="C2" s="20" t="s">
        <v>26</v>
      </c>
      <c r="D2" s="20" t="s">
        <v>27</v>
      </c>
      <c r="E2" s="20" t="s">
        <v>28</v>
      </c>
      <c r="F2" s="20" t="s">
        <v>29</v>
      </c>
      <c r="G2" s="20" t="s">
        <v>30</v>
      </c>
      <c r="H2" s="20" t="s">
        <v>30</v>
      </c>
      <c r="I2" s="20" t="s">
        <v>31</v>
      </c>
      <c r="J2" s="20" t="s">
        <v>32</v>
      </c>
      <c r="K2" s="20" t="s">
        <v>33</v>
      </c>
      <c r="L2" s="4" t="s">
        <v>34</v>
      </c>
      <c r="M2" s="160">
        <v>9.9000000000000005E-2</v>
      </c>
      <c r="N2" s="4" t="s">
        <v>35</v>
      </c>
      <c r="O2" s="166">
        <v>0</v>
      </c>
      <c r="P2" s="169">
        <v>4.2540000000000001E-2</v>
      </c>
      <c r="R2" s="160">
        <v>786000</v>
      </c>
      <c r="S2" s="170">
        <v>1</v>
      </c>
      <c r="T2" s="172">
        <v>99.59</v>
      </c>
      <c r="U2" s="160">
        <v>782.77700000000004</v>
      </c>
      <c r="W2" s="20" t="s">
        <v>36</v>
      </c>
      <c r="X2" s="173">
        <v>2.0999999999999999E-5</v>
      </c>
      <c r="Y2" s="169">
        <v>2.2750410592112798E-2</v>
      </c>
      <c r="Z2" s="169">
        <v>5.1863888526961898E-3</v>
      </c>
    </row>
    <row r="3" spans="1:26">
      <c r="A3" s="20">
        <v>891</v>
      </c>
      <c r="B3" s="20">
        <v>9957</v>
      </c>
      <c r="C3" s="20" t="s">
        <v>37</v>
      </c>
      <c r="D3" s="20" t="s">
        <v>38</v>
      </c>
      <c r="E3" s="20" t="s">
        <v>39</v>
      </c>
      <c r="F3" s="20" t="s">
        <v>40</v>
      </c>
      <c r="G3" s="20" t="s">
        <v>30</v>
      </c>
      <c r="H3" s="20" t="s">
        <v>30</v>
      </c>
      <c r="I3" s="20" t="s">
        <v>41</v>
      </c>
      <c r="J3" s="20" t="s">
        <v>32</v>
      </c>
      <c r="K3" s="20" t="s">
        <v>33</v>
      </c>
      <c r="L3" s="4" t="s">
        <v>34</v>
      </c>
      <c r="M3" s="160">
        <v>2.1419999999999999</v>
      </c>
      <c r="N3" s="4" t="s">
        <v>42</v>
      </c>
      <c r="O3" s="166">
        <v>7.4999999999999997E-3</v>
      </c>
      <c r="P3" s="169">
        <v>1.9449999999999999E-2</v>
      </c>
      <c r="R3" s="160">
        <v>2122291</v>
      </c>
      <c r="S3" s="170">
        <v>1</v>
      </c>
      <c r="T3" s="172">
        <v>114.63</v>
      </c>
      <c r="U3" s="160">
        <v>2432.7820000000002</v>
      </c>
      <c r="W3" s="20" t="s">
        <v>36</v>
      </c>
      <c r="X3" s="173">
        <v>8.7000000000000001E-5</v>
      </c>
      <c r="Y3" s="169">
        <v>7.0705660796731504E-2</v>
      </c>
      <c r="Z3" s="169">
        <v>1.6118700341426699E-2</v>
      </c>
    </row>
    <row r="4" spans="1:26">
      <c r="A4" s="20">
        <v>891</v>
      </c>
      <c r="B4" s="20">
        <v>9957</v>
      </c>
      <c r="C4" s="20" t="s">
        <v>37</v>
      </c>
      <c r="D4" s="20" t="s">
        <v>43</v>
      </c>
      <c r="E4" s="20" t="s">
        <v>44</v>
      </c>
      <c r="F4" s="20" t="s">
        <v>40</v>
      </c>
      <c r="G4" s="20" t="s">
        <v>30</v>
      </c>
      <c r="H4" s="20" t="s">
        <v>30</v>
      </c>
      <c r="I4" s="20" t="s">
        <v>41</v>
      </c>
      <c r="J4" s="20" t="s">
        <v>32</v>
      </c>
      <c r="K4" s="20" t="s">
        <v>33</v>
      </c>
      <c r="L4" s="4" t="s">
        <v>34</v>
      </c>
      <c r="M4" s="160">
        <v>17.922999999999998</v>
      </c>
      <c r="N4" s="4" t="s">
        <v>45</v>
      </c>
      <c r="O4" s="166">
        <v>0.01</v>
      </c>
      <c r="P4" s="169">
        <v>2.206E-2</v>
      </c>
      <c r="R4" s="160">
        <v>1000000</v>
      </c>
      <c r="S4" s="170">
        <v>1</v>
      </c>
      <c r="T4" s="172">
        <v>94.86</v>
      </c>
      <c r="U4" s="160">
        <v>948.6</v>
      </c>
      <c r="W4" s="20" t="s">
        <v>36</v>
      </c>
      <c r="X4" s="173">
        <v>4.5000000000000003E-5</v>
      </c>
      <c r="Y4" s="169">
        <v>2.7569829542444801E-2</v>
      </c>
      <c r="Z4" s="169">
        <v>6.2850670773933999E-3</v>
      </c>
    </row>
    <row r="5" spans="1:26">
      <c r="A5" s="20">
        <v>891</v>
      </c>
      <c r="B5" s="20">
        <v>9957</v>
      </c>
      <c r="C5" s="20" t="s">
        <v>37</v>
      </c>
      <c r="D5" s="20" t="s">
        <v>46</v>
      </c>
      <c r="E5" s="20" t="s">
        <v>47</v>
      </c>
      <c r="F5" s="20" t="s">
        <v>40</v>
      </c>
      <c r="G5" s="20" t="s">
        <v>30</v>
      </c>
      <c r="H5" s="20" t="s">
        <v>30</v>
      </c>
      <c r="I5" s="20" t="s">
        <v>41</v>
      </c>
      <c r="J5" s="20" t="s">
        <v>32</v>
      </c>
      <c r="K5" s="20" t="s">
        <v>33</v>
      </c>
      <c r="L5" s="4" t="s">
        <v>34</v>
      </c>
      <c r="M5" s="160">
        <v>0.58399999999999996</v>
      </c>
      <c r="N5" s="4" t="s">
        <v>48</v>
      </c>
      <c r="O5" s="166">
        <v>7.4999999999999997E-3</v>
      </c>
      <c r="P5" s="169">
        <v>1.2359999999999999E-2</v>
      </c>
      <c r="R5" s="160">
        <v>3799963</v>
      </c>
      <c r="S5" s="170">
        <v>1</v>
      </c>
      <c r="T5" s="172">
        <v>116.16</v>
      </c>
      <c r="U5" s="160">
        <v>4414.0370000000003</v>
      </c>
      <c r="W5" s="20" t="s">
        <v>36</v>
      </c>
      <c r="X5" s="173">
        <v>1.75E-4</v>
      </c>
      <c r="Y5" s="169">
        <v>0.12828826508275001</v>
      </c>
      <c r="Z5" s="169">
        <v>2.9245750324505299E-2</v>
      </c>
    </row>
    <row r="6" spans="1:26">
      <c r="A6" s="20">
        <v>891</v>
      </c>
      <c r="B6" s="20">
        <v>9957</v>
      </c>
      <c r="C6" s="20" t="s">
        <v>49</v>
      </c>
      <c r="D6" s="20" t="s">
        <v>50</v>
      </c>
      <c r="E6" s="20" t="s">
        <v>51</v>
      </c>
      <c r="F6" s="20" t="s">
        <v>52</v>
      </c>
      <c r="G6" s="20" t="s">
        <v>30</v>
      </c>
      <c r="H6" s="20" t="s">
        <v>30</v>
      </c>
      <c r="I6" s="20" t="s">
        <v>41</v>
      </c>
      <c r="J6" s="20" t="s">
        <v>32</v>
      </c>
      <c r="K6" s="20" t="s">
        <v>33</v>
      </c>
      <c r="L6" s="4" t="s">
        <v>34</v>
      </c>
      <c r="M6" s="160">
        <v>3.36</v>
      </c>
      <c r="N6" s="4" t="s">
        <v>53</v>
      </c>
      <c r="O6" s="166">
        <v>2.2499999999999999E-2</v>
      </c>
      <c r="P6" s="169">
        <v>4.2610000000000002E-2</v>
      </c>
      <c r="R6" s="160">
        <v>3200341</v>
      </c>
      <c r="S6" s="170">
        <v>1</v>
      </c>
      <c r="T6" s="172">
        <v>94.71</v>
      </c>
      <c r="U6" s="160">
        <v>3031.0430000000001</v>
      </c>
      <c r="W6" s="20" t="s">
        <v>36</v>
      </c>
      <c r="X6" s="173">
        <v>9.2E-5</v>
      </c>
      <c r="Y6" s="169">
        <v>8.8093335202776998E-2</v>
      </c>
      <c r="Z6" s="169">
        <v>2.00825514705615E-2</v>
      </c>
    </row>
    <row r="7" spans="1:26">
      <c r="A7" s="20">
        <v>891</v>
      </c>
      <c r="B7" s="20">
        <v>9957</v>
      </c>
      <c r="C7" s="20" t="s">
        <v>49</v>
      </c>
      <c r="D7" s="20" t="s">
        <v>54</v>
      </c>
      <c r="E7" s="20" t="s">
        <v>55</v>
      </c>
      <c r="F7" s="20" t="s">
        <v>52</v>
      </c>
      <c r="G7" s="20" t="s">
        <v>30</v>
      </c>
      <c r="H7" s="20" t="s">
        <v>30</v>
      </c>
      <c r="I7" s="20" t="s">
        <v>41</v>
      </c>
      <c r="J7" s="20" t="s">
        <v>32</v>
      </c>
      <c r="K7" s="20" t="s">
        <v>33</v>
      </c>
      <c r="L7" s="4" t="s">
        <v>34</v>
      </c>
      <c r="M7" s="160">
        <v>2.391</v>
      </c>
      <c r="N7" s="4" t="s">
        <v>56</v>
      </c>
      <c r="O7" s="166">
        <v>3.7499999999999999E-2</v>
      </c>
      <c r="P7" s="169">
        <v>4.258E-2</v>
      </c>
      <c r="R7" s="160">
        <v>3052192</v>
      </c>
      <c r="S7" s="170">
        <v>1</v>
      </c>
      <c r="T7" s="172">
        <v>100.68</v>
      </c>
      <c r="U7" s="160">
        <v>3072.9470000000001</v>
      </c>
      <c r="W7" s="20" t="s">
        <v>36</v>
      </c>
      <c r="X7" s="173">
        <v>1.03E-4</v>
      </c>
      <c r="Y7" s="169">
        <v>8.9311219038978804E-2</v>
      </c>
      <c r="Z7" s="169">
        <v>2.0360191257605399E-2</v>
      </c>
    </row>
    <row r="8" spans="1:26">
      <c r="A8" s="20">
        <v>891</v>
      </c>
      <c r="B8" s="20">
        <v>9957</v>
      </c>
      <c r="C8" s="20" t="s">
        <v>49</v>
      </c>
      <c r="D8" s="20" t="s">
        <v>57</v>
      </c>
      <c r="E8" s="20" t="s">
        <v>58</v>
      </c>
      <c r="F8" s="20" t="s">
        <v>52</v>
      </c>
      <c r="G8" s="20" t="s">
        <v>30</v>
      </c>
      <c r="H8" s="20" t="s">
        <v>30</v>
      </c>
      <c r="I8" s="20" t="s">
        <v>41</v>
      </c>
      <c r="J8" s="20" t="s">
        <v>32</v>
      </c>
      <c r="K8" s="20" t="s">
        <v>33</v>
      </c>
      <c r="L8" s="4" t="s">
        <v>34</v>
      </c>
      <c r="M8" s="160">
        <v>3.7010000000000001</v>
      </c>
      <c r="N8" s="4" t="s">
        <v>59</v>
      </c>
      <c r="O8" s="166">
        <v>3.7499999999999999E-2</v>
      </c>
      <c r="P8" s="169">
        <v>4.2680000000000003E-2</v>
      </c>
      <c r="R8" s="160">
        <v>2985596</v>
      </c>
      <c r="S8" s="170">
        <v>1</v>
      </c>
      <c r="T8" s="172">
        <v>98.49</v>
      </c>
      <c r="U8" s="160">
        <v>2940.5140000000001</v>
      </c>
      <c r="W8" s="20" t="s">
        <v>36</v>
      </c>
      <c r="X8" s="173">
        <v>8.3999999999999995E-5</v>
      </c>
      <c r="Y8" s="169">
        <v>8.5462213760579595E-2</v>
      </c>
      <c r="Z8" s="169">
        <v>1.9482737288630501E-2</v>
      </c>
    </row>
    <row r="9" spans="1:26">
      <c r="A9" s="20">
        <v>891</v>
      </c>
      <c r="B9" s="20">
        <v>9957</v>
      </c>
      <c r="C9" s="20" t="s">
        <v>49</v>
      </c>
      <c r="D9" s="20" t="s">
        <v>60</v>
      </c>
      <c r="E9" s="20" t="s">
        <v>61</v>
      </c>
      <c r="F9" s="20" t="s">
        <v>52</v>
      </c>
      <c r="G9" s="20" t="s">
        <v>30</v>
      </c>
      <c r="H9" s="20" t="s">
        <v>30</v>
      </c>
      <c r="I9" s="20" t="s">
        <v>41</v>
      </c>
      <c r="J9" s="20" t="s">
        <v>32</v>
      </c>
      <c r="K9" s="20" t="s">
        <v>33</v>
      </c>
      <c r="L9" s="4" t="s">
        <v>34</v>
      </c>
      <c r="M9" s="160">
        <v>8.3979999999999997</v>
      </c>
      <c r="N9" s="4" t="s">
        <v>62</v>
      </c>
      <c r="O9" s="166">
        <v>0.04</v>
      </c>
      <c r="P9" s="169">
        <v>4.4850000000000001E-2</v>
      </c>
      <c r="R9" s="160">
        <v>5725974</v>
      </c>
      <c r="S9" s="170">
        <v>1</v>
      </c>
      <c r="T9" s="172">
        <v>96.17</v>
      </c>
      <c r="U9" s="160">
        <v>5506.6689999999999</v>
      </c>
      <c r="W9" s="20" t="s">
        <v>36</v>
      </c>
      <c r="X9" s="173">
        <v>1.94E-4</v>
      </c>
      <c r="Y9" s="169">
        <v>0.16004420311494599</v>
      </c>
      <c r="Z9" s="169">
        <v>3.6485120460277201E-2</v>
      </c>
    </row>
    <row r="10" spans="1:26">
      <c r="A10" s="20">
        <v>891</v>
      </c>
      <c r="B10" s="20">
        <v>9957</v>
      </c>
      <c r="C10" s="20" t="s">
        <v>49</v>
      </c>
      <c r="D10" s="20" t="s">
        <v>63</v>
      </c>
      <c r="E10" s="20" t="s">
        <v>64</v>
      </c>
      <c r="F10" s="20" t="s">
        <v>52</v>
      </c>
      <c r="G10" s="20" t="s">
        <v>30</v>
      </c>
      <c r="H10" s="20" t="s">
        <v>30</v>
      </c>
      <c r="I10" s="20" t="s">
        <v>41</v>
      </c>
      <c r="J10" s="20" t="s">
        <v>32</v>
      </c>
      <c r="K10" s="20" t="s">
        <v>33</v>
      </c>
      <c r="L10" s="4" t="s">
        <v>34</v>
      </c>
      <c r="M10" s="160">
        <v>14.74</v>
      </c>
      <c r="N10" s="4" t="s">
        <v>65</v>
      </c>
      <c r="O10" s="166">
        <v>3.7499999999999999E-2</v>
      </c>
      <c r="P10" s="169">
        <v>4.8599999999999997E-2</v>
      </c>
      <c r="R10" s="160">
        <v>595000</v>
      </c>
      <c r="S10" s="170">
        <v>1</v>
      </c>
      <c r="T10" s="172">
        <v>85.21</v>
      </c>
      <c r="U10" s="160">
        <v>506.99900000000002</v>
      </c>
      <c r="W10" s="20" t="s">
        <v>36</v>
      </c>
      <c r="X10" s="173">
        <v>2.3E-5</v>
      </c>
      <c r="Y10" s="169">
        <v>1.4735283357689999E-2</v>
      </c>
      <c r="Z10" s="169">
        <v>3.3591881358896402E-3</v>
      </c>
    </row>
    <row r="11" spans="1:26">
      <c r="A11" s="20">
        <v>891</v>
      </c>
      <c r="B11" s="20">
        <v>9957</v>
      </c>
      <c r="C11" s="20" t="s">
        <v>49</v>
      </c>
      <c r="D11" s="20" t="s">
        <v>66</v>
      </c>
      <c r="E11" s="20" t="s">
        <v>67</v>
      </c>
      <c r="F11" s="20" t="s">
        <v>52</v>
      </c>
      <c r="G11" s="20" t="s">
        <v>30</v>
      </c>
      <c r="H11" s="20" t="s">
        <v>30</v>
      </c>
      <c r="I11" s="20" t="s">
        <v>41</v>
      </c>
      <c r="J11" s="20" t="s">
        <v>32</v>
      </c>
      <c r="K11" s="20" t="s">
        <v>33</v>
      </c>
      <c r="L11" s="4" t="s">
        <v>34</v>
      </c>
      <c r="M11" s="160">
        <v>11.552</v>
      </c>
      <c r="N11" s="4" t="s">
        <v>68</v>
      </c>
      <c r="O11" s="166">
        <v>5.5E-2</v>
      </c>
      <c r="P11" s="169">
        <v>4.7300000000000002E-2</v>
      </c>
      <c r="R11" s="160">
        <v>5244371</v>
      </c>
      <c r="S11" s="170">
        <v>1</v>
      </c>
      <c r="T11" s="172">
        <v>109.69</v>
      </c>
      <c r="U11" s="160">
        <v>5752.5510000000004</v>
      </c>
      <c r="W11" s="20" t="s">
        <v>36</v>
      </c>
      <c r="X11" s="173">
        <v>1.93E-4</v>
      </c>
      <c r="Y11" s="169">
        <v>0.167190425990976</v>
      </c>
      <c r="Z11" s="169">
        <v>3.8114237900292801E-2</v>
      </c>
    </row>
    <row r="12" spans="1:26">
      <c r="A12" s="20">
        <v>891</v>
      </c>
      <c r="B12" s="20">
        <v>9957</v>
      </c>
      <c r="C12" s="20" t="s">
        <v>37</v>
      </c>
      <c r="D12" s="20" t="s">
        <v>69</v>
      </c>
      <c r="E12" s="20" t="s">
        <v>70</v>
      </c>
      <c r="F12" s="20" t="s">
        <v>40</v>
      </c>
      <c r="G12" s="20" t="s">
        <v>30</v>
      </c>
      <c r="H12" s="20" t="s">
        <v>30</v>
      </c>
      <c r="I12" s="20" t="s">
        <v>41</v>
      </c>
      <c r="J12" s="20" t="s">
        <v>32</v>
      </c>
      <c r="K12" s="20" t="s">
        <v>33</v>
      </c>
      <c r="L12" s="4" t="s">
        <v>34</v>
      </c>
      <c r="M12" s="160">
        <v>1.331</v>
      </c>
      <c r="N12" s="4" t="s">
        <v>71</v>
      </c>
      <c r="O12" s="166">
        <v>1E-3</v>
      </c>
      <c r="P12" s="169">
        <v>1.9599999999999999E-2</v>
      </c>
      <c r="R12" s="160">
        <v>265000</v>
      </c>
      <c r="S12" s="170">
        <v>1</v>
      </c>
      <c r="T12" s="172">
        <v>112.95</v>
      </c>
      <c r="U12" s="160">
        <v>299.31700000000001</v>
      </c>
      <c r="W12" s="20" t="s">
        <v>36</v>
      </c>
      <c r="X12" s="173">
        <v>1.2999999999999999E-5</v>
      </c>
      <c r="Y12" s="169">
        <v>8.6992751993155495E-3</v>
      </c>
      <c r="Z12" s="169">
        <v>1.9831652592638598E-3</v>
      </c>
    </row>
    <row r="13" spans="1:26">
      <c r="A13" s="20">
        <v>891</v>
      </c>
      <c r="B13" s="20">
        <v>9957</v>
      </c>
      <c r="C13" s="20" t="s">
        <v>49</v>
      </c>
      <c r="D13" s="20" t="s">
        <v>72</v>
      </c>
      <c r="E13" s="20" t="s">
        <v>73</v>
      </c>
      <c r="F13" s="20" t="s">
        <v>52</v>
      </c>
      <c r="G13" s="20" t="s">
        <v>30</v>
      </c>
      <c r="H13" s="20" t="s">
        <v>30</v>
      </c>
      <c r="I13" s="20" t="s">
        <v>41</v>
      </c>
      <c r="J13" s="20" t="s">
        <v>32</v>
      </c>
      <c r="K13" s="20" t="s">
        <v>33</v>
      </c>
      <c r="L13" s="4" t="s">
        <v>34</v>
      </c>
      <c r="M13" s="160">
        <v>10.805999999999999</v>
      </c>
      <c r="N13" s="4" t="s">
        <v>74</v>
      </c>
      <c r="O13" s="166">
        <v>1.4999999999999999E-2</v>
      </c>
      <c r="P13" s="169">
        <v>4.616E-2</v>
      </c>
      <c r="R13" s="160">
        <v>560815</v>
      </c>
      <c r="S13" s="170">
        <v>1</v>
      </c>
      <c r="T13" s="172">
        <v>72.72</v>
      </c>
      <c r="U13" s="160">
        <v>407.82499999999999</v>
      </c>
      <c r="W13" s="20" t="s">
        <v>36</v>
      </c>
      <c r="X13" s="173">
        <v>1.7E-5</v>
      </c>
      <c r="Y13" s="169">
        <v>1.18528954037151E-2</v>
      </c>
      <c r="Z13" s="169">
        <v>2.7020929730083199E-3</v>
      </c>
    </row>
    <row r="14" spans="1:26">
      <c r="A14" s="20">
        <v>891</v>
      </c>
      <c r="B14" s="20">
        <v>9957</v>
      </c>
      <c r="C14" s="20" t="s">
        <v>49</v>
      </c>
      <c r="D14" s="20" t="s">
        <v>75</v>
      </c>
      <c r="E14" s="20" t="s">
        <v>76</v>
      </c>
      <c r="F14" s="20" t="s">
        <v>52</v>
      </c>
      <c r="G14" s="20" t="s">
        <v>30</v>
      </c>
      <c r="H14" s="20" t="s">
        <v>30</v>
      </c>
      <c r="I14" s="20" t="s">
        <v>41</v>
      </c>
      <c r="J14" s="20" t="s">
        <v>32</v>
      </c>
      <c r="K14" s="20" t="s">
        <v>33</v>
      </c>
      <c r="L14" s="4" t="s">
        <v>34</v>
      </c>
      <c r="M14" s="160">
        <v>4.8920000000000003</v>
      </c>
      <c r="N14" s="4" t="s">
        <v>77</v>
      </c>
      <c r="O14" s="166">
        <v>0.01</v>
      </c>
      <c r="P14" s="169">
        <v>4.2889999999999998E-2</v>
      </c>
      <c r="R14" s="160">
        <v>3037907</v>
      </c>
      <c r="S14" s="170">
        <v>1</v>
      </c>
      <c r="T14" s="172">
        <v>85.48</v>
      </c>
      <c r="U14" s="160">
        <v>2596.8029999999999</v>
      </c>
      <c r="W14" s="20" t="s">
        <v>36</v>
      </c>
      <c r="X14" s="173">
        <v>8.0000000000000007E-5</v>
      </c>
      <c r="Y14" s="169">
        <v>7.5472710739592899E-2</v>
      </c>
      <c r="Z14" s="169">
        <v>1.72054400547079E-2</v>
      </c>
    </row>
    <row r="15" spans="1:26">
      <c r="A15" s="20">
        <v>891</v>
      </c>
      <c r="B15" s="20">
        <v>9957</v>
      </c>
      <c r="C15" s="20" t="s">
        <v>49</v>
      </c>
      <c r="D15" s="20" t="s">
        <v>78</v>
      </c>
      <c r="E15" s="20" t="s">
        <v>79</v>
      </c>
      <c r="F15" s="20" t="s">
        <v>52</v>
      </c>
      <c r="G15" s="20" t="s">
        <v>30</v>
      </c>
      <c r="H15" s="20" t="s">
        <v>30</v>
      </c>
      <c r="I15" s="20" t="s">
        <v>41</v>
      </c>
      <c r="J15" s="20" t="s">
        <v>32</v>
      </c>
      <c r="K15" s="20" t="s">
        <v>33</v>
      </c>
      <c r="L15" s="4" t="s">
        <v>34</v>
      </c>
      <c r="M15" s="160">
        <v>6.681</v>
      </c>
      <c r="N15" s="4" t="s">
        <v>80</v>
      </c>
      <c r="O15" s="166">
        <v>1.2999999999999999E-2</v>
      </c>
      <c r="P15" s="169">
        <v>4.3790000000000003E-2</v>
      </c>
      <c r="R15" s="160">
        <v>2070926</v>
      </c>
      <c r="S15" s="170">
        <v>1</v>
      </c>
      <c r="T15" s="172">
        <v>82.78</v>
      </c>
      <c r="U15" s="160">
        <v>1714.3130000000001</v>
      </c>
      <c r="W15" s="20" t="s">
        <v>36</v>
      </c>
      <c r="X15" s="173">
        <v>6.0000000000000002E-5</v>
      </c>
      <c r="Y15" s="169">
        <v>4.9824272177389002E-2</v>
      </c>
      <c r="Z15" s="169">
        <v>1.13583905999524E-2</v>
      </c>
    </row>
    <row r="16" spans="1:26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O16" s="145"/>
      <c r="W16" s="20"/>
      <c r="X16" s="152"/>
    </row>
    <row r="17" spans="1:24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O17" s="145"/>
      <c r="W17" s="20"/>
      <c r="X17" s="152"/>
    </row>
    <row r="18" spans="1:24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O18" s="145"/>
      <c r="W18" s="20"/>
      <c r="X18" s="152"/>
    </row>
    <row r="19" spans="1:24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O19" s="145"/>
      <c r="W19" s="20"/>
      <c r="X19" s="152"/>
    </row>
    <row r="20" spans="1:24">
      <c r="F20" s="20"/>
      <c r="G20" s="20"/>
      <c r="H20" s="20"/>
      <c r="I20" s="20"/>
      <c r="K20" s="20"/>
      <c r="O20" s="145"/>
      <c r="W20" s="20"/>
      <c r="X20" s="152"/>
    </row>
    <row r="21" spans="1:24">
      <c r="L21" s="20"/>
      <c r="X21" s="153"/>
    </row>
    <row r="22" spans="1:24">
      <c r="L22" s="20"/>
      <c r="X22" s="153"/>
    </row>
    <row r="23" spans="1:24">
      <c r="L23" s="20"/>
      <c r="X23" s="153"/>
    </row>
    <row r="24" spans="1:24">
      <c r="L24" s="20"/>
      <c r="X24" s="153"/>
    </row>
    <row r="25" spans="1:24">
      <c r="L25" s="20"/>
      <c r="X25" s="153"/>
    </row>
    <row r="26" spans="1:24">
      <c r="L26" s="20"/>
      <c r="X26" s="153"/>
    </row>
    <row r="27" spans="1:24">
      <c r="X27" s="153"/>
    </row>
    <row r="28" spans="1:24">
      <c r="X28" s="153"/>
    </row>
    <row r="29" spans="1:24">
      <c r="X29" s="153"/>
    </row>
    <row r="30" spans="1:24">
      <c r="X30" s="153"/>
    </row>
    <row r="31" spans="1:24">
      <c r="X31" s="153"/>
    </row>
    <row r="32" spans="1:24">
      <c r="X32" s="153"/>
    </row>
    <row r="33" spans="24:24">
      <c r="X33" s="153"/>
    </row>
    <row r="34" spans="24:24">
      <c r="X34" s="153"/>
    </row>
    <row r="35" spans="24:24">
      <c r="X35" s="153"/>
    </row>
    <row r="36" spans="24:24">
      <c r="X36" s="153"/>
    </row>
    <row r="37" spans="24:24">
      <c r="X37" s="153"/>
    </row>
    <row r="38" spans="24:24">
      <c r="X38" s="153"/>
    </row>
    <row r="39" spans="24:24">
      <c r="X39" s="153"/>
    </row>
    <row r="40" spans="24:24">
      <c r="X40" s="153"/>
    </row>
    <row r="41" spans="24:24">
      <c r="X41" s="153"/>
    </row>
    <row r="42" spans="24:24">
      <c r="X42" s="153"/>
    </row>
    <row r="43" spans="24:24">
      <c r="X43" s="153"/>
    </row>
    <row r="44" spans="24:24">
      <c r="X44" s="153"/>
    </row>
    <row r="45" spans="24:24">
      <c r="X45" s="153"/>
    </row>
    <row r="46" spans="24:24">
      <c r="X46" s="153"/>
    </row>
    <row r="47" spans="24:24">
      <c r="X47" s="153"/>
    </row>
    <row r="48" spans="24:24">
      <c r="X48" s="153"/>
    </row>
    <row r="49" spans="24:24">
      <c r="X49" s="153"/>
    </row>
    <row r="50" spans="24:24">
      <c r="X50" s="153"/>
    </row>
    <row r="51" spans="24:24">
      <c r="X51" s="153"/>
    </row>
    <row r="52" spans="24:24">
      <c r="X52" s="153"/>
    </row>
    <row r="53" spans="24:24">
      <c r="X53" s="153"/>
    </row>
    <row r="54" spans="24:24">
      <c r="X54" s="153"/>
    </row>
    <row r="55" spans="24:24">
      <c r="X55" s="153"/>
    </row>
    <row r="56" spans="24:24">
      <c r="X56" s="153"/>
    </row>
    <row r="57" spans="24:24">
      <c r="X57" s="153"/>
    </row>
    <row r="58" spans="24:24">
      <c r="X58" s="153"/>
    </row>
    <row r="59" spans="24:24">
      <c r="X59" s="153"/>
    </row>
    <row r="60" spans="24:24">
      <c r="X60" s="153"/>
    </row>
    <row r="61" spans="24:24">
      <c r="X61" s="153"/>
    </row>
    <row r="62" spans="24:24">
      <c r="X62" s="153"/>
    </row>
    <row r="63" spans="24:24">
      <c r="X63" s="153"/>
    </row>
    <row r="64" spans="24:24">
      <c r="X64" s="153"/>
    </row>
    <row r="65" spans="24:24">
      <c r="X65" s="153"/>
    </row>
    <row r="66" spans="24:24">
      <c r="X66" s="153"/>
    </row>
    <row r="67" spans="24:24">
      <c r="X67" s="153"/>
    </row>
    <row r="68" spans="24:24">
      <c r="X68" s="153"/>
    </row>
    <row r="69" spans="24:24">
      <c r="X69" s="153"/>
    </row>
    <row r="70" spans="24:24">
      <c r="X70" s="153"/>
    </row>
    <row r="71" spans="24:24">
      <c r="X71" s="153"/>
    </row>
    <row r="72" spans="24:24">
      <c r="X72" s="153"/>
    </row>
    <row r="73" spans="24:24">
      <c r="X73" s="153"/>
    </row>
    <row r="74" spans="24:24">
      <c r="X74" s="153"/>
    </row>
    <row r="75" spans="24:24">
      <c r="X75" s="153"/>
    </row>
    <row r="76" spans="24:24">
      <c r="X76" s="153"/>
    </row>
    <row r="77" spans="24:24">
      <c r="X77" s="153"/>
    </row>
    <row r="78" spans="24:24">
      <c r="X78" s="153"/>
    </row>
    <row r="79" spans="24:24">
      <c r="X79" s="153"/>
    </row>
    <row r="80" spans="24:24">
      <c r="X80" s="153"/>
    </row>
    <row r="81" spans="24:24">
      <c r="X81" s="153"/>
    </row>
    <row r="82" spans="24:24">
      <c r="X82" s="153"/>
    </row>
    <row r="83" spans="24:24">
      <c r="X83" s="153"/>
    </row>
    <row r="84" spans="24:24">
      <c r="X84" s="153"/>
    </row>
    <row r="85" spans="24:24">
      <c r="X85" s="153"/>
    </row>
    <row r="86" spans="24:24">
      <c r="X86" s="153"/>
    </row>
    <row r="87" spans="24:24">
      <c r="X87" s="153"/>
    </row>
    <row r="88" spans="24:24">
      <c r="X88" s="153"/>
    </row>
    <row r="89" spans="24:24">
      <c r="X89" s="153"/>
    </row>
    <row r="90" spans="24:24">
      <c r="X90" s="153"/>
    </row>
    <row r="91" spans="24:24">
      <c r="X91" s="153"/>
    </row>
    <row r="92" spans="24:24">
      <c r="X92" s="153"/>
    </row>
    <row r="93" spans="24:24">
      <c r="X93" s="153"/>
    </row>
    <row r="94" spans="24:24">
      <c r="X94" s="153"/>
    </row>
    <row r="95" spans="24:24">
      <c r="X95" s="153"/>
    </row>
    <row r="96" spans="24:24">
      <c r="X96" s="153"/>
    </row>
    <row r="97" spans="24:24">
      <c r="X97" s="153"/>
    </row>
    <row r="98" spans="24:24">
      <c r="X98" s="153"/>
    </row>
    <row r="99" spans="24:24">
      <c r="X99" s="153"/>
    </row>
    <row r="100" spans="24:24">
      <c r="X100" s="153"/>
    </row>
    <row r="101" spans="24:24">
      <c r="X101" s="153"/>
    </row>
    <row r="102" spans="24:24">
      <c r="X102" s="153"/>
    </row>
    <row r="103" spans="24:24">
      <c r="X103" s="153"/>
    </row>
    <row r="104" spans="24:24">
      <c r="X104" s="153"/>
    </row>
    <row r="105" spans="24:24">
      <c r="X105" s="153"/>
    </row>
    <row r="106" spans="24:24">
      <c r="X106" s="153"/>
    </row>
    <row r="107" spans="24:24">
      <c r="X107" s="153"/>
    </row>
    <row r="108" spans="24:24">
      <c r="X108" s="153"/>
    </row>
    <row r="109" spans="24:24">
      <c r="X109" s="153"/>
    </row>
    <row r="110" spans="24:24">
      <c r="X110" s="153"/>
    </row>
    <row r="111" spans="24:24">
      <c r="X111" s="153"/>
    </row>
    <row r="112" spans="24:24">
      <c r="X112" s="153"/>
    </row>
    <row r="113" spans="24:24">
      <c r="X113" s="153"/>
    </row>
    <row r="114" spans="24:24">
      <c r="X114" s="153"/>
    </row>
    <row r="115" spans="24:24">
      <c r="X115" s="153"/>
    </row>
    <row r="116" spans="24:24">
      <c r="X116" s="153"/>
    </row>
    <row r="117" spans="24:24">
      <c r="X117" s="153"/>
    </row>
    <row r="118" spans="24:24">
      <c r="X118" s="153"/>
    </row>
    <row r="119" spans="24:24">
      <c r="X119" s="153"/>
    </row>
    <row r="120" spans="24:24">
      <c r="X120" s="153"/>
    </row>
    <row r="121" spans="24:24">
      <c r="X121" s="153"/>
    </row>
    <row r="122" spans="24:24">
      <c r="X122" s="153"/>
    </row>
    <row r="123" spans="24:24">
      <c r="X123" s="153"/>
    </row>
    <row r="124" spans="24:24">
      <c r="X124" s="153"/>
    </row>
    <row r="125" spans="24:24">
      <c r="X125" s="153"/>
    </row>
    <row r="126" spans="24:24">
      <c r="X126" s="153"/>
    </row>
    <row r="127" spans="24:24">
      <c r="X127" s="153"/>
    </row>
    <row r="128" spans="24:24">
      <c r="X128" s="153"/>
    </row>
    <row r="129" spans="24:24">
      <c r="X129" s="153"/>
    </row>
    <row r="130" spans="24:24">
      <c r="X130" s="153"/>
    </row>
    <row r="131" spans="24:24">
      <c r="X131" s="153"/>
    </row>
    <row r="132" spans="24:24">
      <c r="X132" s="153"/>
    </row>
    <row r="133" spans="24:24">
      <c r="X133" s="153"/>
    </row>
    <row r="134" spans="24:24">
      <c r="X134" s="153"/>
    </row>
    <row r="135" spans="24:24">
      <c r="X135" s="153"/>
    </row>
    <row r="136" spans="24:24">
      <c r="X136" s="153"/>
    </row>
    <row r="137" spans="24:24">
      <c r="X137" s="153"/>
    </row>
    <row r="138" spans="24:24">
      <c r="X138" s="153"/>
    </row>
    <row r="139" spans="24:24">
      <c r="X139" s="153"/>
    </row>
    <row r="140" spans="24:24">
      <c r="X140" s="153"/>
    </row>
    <row r="141" spans="24:24">
      <c r="X141" s="153"/>
    </row>
    <row r="142" spans="24:24">
      <c r="X142" s="153"/>
    </row>
    <row r="143" spans="24:24">
      <c r="X143" s="153"/>
    </row>
    <row r="144" spans="24:24">
      <c r="X144" s="153"/>
    </row>
    <row r="145" spans="24:24">
      <c r="X145" s="153"/>
    </row>
    <row r="146" spans="24:24">
      <c r="X146" s="153"/>
    </row>
    <row r="147" spans="24:24">
      <c r="X147" s="153"/>
    </row>
    <row r="148" spans="24:24">
      <c r="X148" s="153"/>
    </row>
    <row r="149" spans="24:24">
      <c r="X149" s="153"/>
    </row>
    <row r="150" spans="24:24">
      <c r="X150" s="153"/>
    </row>
    <row r="151" spans="24:24">
      <c r="X151" s="153"/>
    </row>
    <row r="152" spans="24:24">
      <c r="X152" s="153"/>
    </row>
    <row r="153" spans="24:24">
      <c r="X153" s="153"/>
    </row>
    <row r="154" spans="24:24">
      <c r="X154" s="153"/>
    </row>
    <row r="155" spans="24:24">
      <c r="X155" s="153"/>
    </row>
    <row r="156" spans="24:24">
      <c r="X156" s="153"/>
    </row>
    <row r="157" spans="24:24">
      <c r="X157" s="153"/>
    </row>
    <row r="158" spans="24:24">
      <c r="X158" s="153"/>
    </row>
    <row r="159" spans="24:24">
      <c r="X159" s="153"/>
    </row>
    <row r="160" spans="24:24">
      <c r="X160" s="153"/>
    </row>
    <row r="161" spans="24:24">
      <c r="X161" s="153"/>
    </row>
    <row r="162" spans="24:24">
      <c r="X162" s="153"/>
    </row>
    <row r="163" spans="24:24">
      <c r="X163" s="153"/>
    </row>
    <row r="164" spans="24:24">
      <c r="X164" s="153"/>
    </row>
    <row r="165" spans="24:24">
      <c r="X165" s="153"/>
    </row>
    <row r="166" spans="24:24">
      <c r="X166" s="153"/>
    </row>
    <row r="167" spans="24:24">
      <c r="X167" s="153"/>
    </row>
    <row r="168" spans="24:24">
      <c r="X168" s="153"/>
    </row>
    <row r="169" spans="24:24">
      <c r="X169" s="153"/>
    </row>
    <row r="170" spans="24:24">
      <c r="X170" s="153"/>
    </row>
    <row r="171" spans="24:24">
      <c r="X171" s="153"/>
    </row>
    <row r="172" spans="24:24">
      <c r="X172" s="153"/>
    </row>
    <row r="173" spans="24:24">
      <c r="X173" s="153"/>
    </row>
    <row r="174" spans="24:24">
      <c r="X174" s="153"/>
    </row>
    <row r="175" spans="24:24">
      <c r="X175" s="153"/>
    </row>
    <row r="176" spans="24:24">
      <c r="X176" s="153"/>
    </row>
    <row r="177" spans="24:24">
      <c r="X177" s="153"/>
    </row>
    <row r="178" spans="24:24">
      <c r="X178" s="153"/>
    </row>
    <row r="179" spans="24:24">
      <c r="X179" s="153"/>
    </row>
    <row r="180" spans="24:24">
      <c r="X180" s="153"/>
    </row>
    <row r="181" spans="24:24">
      <c r="X181" s="153"/>
    </row>
    <row r="182" spans="24:24">
      <c r="X182" s="153"/>
    </row>
    <row r="183" spans="24:24">
      <c r="X183" s="153"/>
    </row>
    <row r="184" spans="24:24">
      <c r="X184" s="153"/>
    </row>
    <row r="185" spans="24:24">
      <c r="X185" s="153"/>
    </row>
    <row r="186" spans="24:24">
      <c r="X186" s="153"/>
    </row>
    <row r="187" spans="24:24">
      <c r="X187" s="153"/>
    </row>
    <row r="188" spans="24:24">
      <c r="X188" s="153"/>
    </row>
    <row r="189" spans="24:24">
      <c r="X189" s="153"/>
    </row>
    <row r="190" spans="24:24">
      <c r="X190" s="153"/>
    </row>
    <row r="191" spans="24:24">
      <c r="X191" s="153"/>
    </row>
    <row r="192" spans="24:24">
      <c r="X192" s="153"/>
    </row>
    <row r="193" spans="24:24">
      <c r="X193" s="153"/>
    </row>
    <row r="194" spans="24:24">
      <c r="X194" s="153"/>
    </row>
    <row r="195" spans="24:24">
      <c r="X195" s="153"/>
    </row>
    <row r="196" spans="24:24">
      <c r="X196" s="153"/>
    </row>
    <row r="197" spans="24:24">
      <c r="X197" s="153"/>
    </row>
    <row r="198" spans="24:24">
      <c r="X198" s="153"/>
    </row>
    <row r="199" spans="24:24">
      <c r="X199" s="153"/>
    </row>
    <row r="200" spans="24:24">
      <c r="X200" s="153"/>
    </row>
    <row r="201" spans="24:24">
      <c r="X201" s="153"/>
    </row>
    <row r="202" spans="24:24">
      <c r="X202" s="153"/>
    </row>
    <row r="203" spans="24:24">
      <c r="X203" s="153"/>
    </row>
    <row r="204" spans="24:24">
      <c r="X204" s="153"/>
    </row>
    <row r="205" spans="24:24">
      <c r="X205" s="153"/>
    </row>
    <row r="206" spans="24:24">
      <c r="X206" s="153"/>
    </row>
    <row r="207" spans="24:24">
      <c r="X207" s="153"/>
    </row>
    <row r="208" spans="24:24">
      <c r="X208" s="153"/>
    </row>
    <row r="209" spans="24:24">
      <c r="X209" s="153"/>
    </row>
    <row r="210" spans="24:24">
      <c r="X210" s="153"/>
    </row>
    <row r="211" spans="24:24">
      <c r="X211" s="153"/>
    </row>
    <row r="212" spans="24:24">
      <c r="X212" s="153"/>
    </row>
    <row r="213" spans="24:24">
      <c r="X213" s="153"/>
    </row>
    <row r="214" spans="24:24">
      <c r="X214" s="153"/>
    </row>
    <row r="215" spans="24:24">
      <c r="X215" s="153"/>
    </row>
    <row r="216" spans="24:24">
      <c r="X216" s="153"/>
    </row>
    <row r="217" spans="24:24">
      <c r="X217" s="153"/>
    </row>
    <row r="218" spans="24:24">
      <c r="X218" s="153"/>
    </row>
    <row r="219" spans="24:24">
      <c r="X219" s="153"/>
    </row>
    <row r="220" spans="24:24">
      <c r="X220" s="153"/>
    </row>
    <row r="221" spans="24:24">
      <c r="X221" s="153"/>
    </row>
    <row r="222" spans="24:24">
      <c r="X222" s="153"/>
    </row>
    <row r="223" spans="24:24">
      <c r="X223" s="153"/>
    </row>
    <row r="224" spans="24:24">
      <c r="X224" s="153"/>
    </row>
    <row r="225" spans="24:24">
      <c r="X225" s="153"/>
    </row>
    <row r="226" spans="24:24">
      <c r="X226" s="153"/>
    </row>
    <row r="227" spans="24:24">
      <c r="X227" s="153"/>
    </row>
    <row r="228" spans="24:24">
      <c r="X228" s="153"/>
    </row>
    <row r="229" spans="24:24">
      <c r="X229" s="153"/>
    </row>
    <row r="230" spans="24:24">
      <c r="X230" s="153"/>
    </row>
    <row r="231" spans="24:24">
      <c r="X231" s="153"/>
    </row>
    <row r="232" spans="24:24">
      <c r="X232" s="153"/>
    </row>
    <row r="233" spans="24:24">
      <c r="X233" s="153"/>
    </row>
    <row r="234" spans="24:24">
      <c r="X234" s="153"/>
    </row>
    <row r="235" spans="24:24">
      <c r="X235" s="153"/>
    </row>
    <row r="236" spans="24:24">
      <c r="X236" s="153"/>
    </row>
    <row r="237" spans="24:24">
      <c r="X237" s="153"/>
    </row>
    <row r="238" spans="24:24">
      <c r="X238" s="153"/>
    </row>
    <row r="239" spans="24:24">
      <c r="X239" s="153"/>
    </row>
    <row r="240" spans="24:24">
      <c r="X240" s="153"/>
    </row>
    <row r="241" spans="24:24">
      <c r="X241" s="153"/>
    </row>
    <row r="242" spans="24:24">
      <c r="X242" s="153"/>
    </row>
    <row r="243" spans="24:24">
      <c r="X243" s="153"/>
    </row>
    <row r="244" spans="24:24">
      <c r="X244" s="153"/>
    </row>
    <row r="245" spans="24:24">
      <c r="X245" s="153"/>
    </row>
    <row r="246" spans="24:24">
      <c r="X246" s="153"/>
    </row>
    <row r="247" spans="24:24">
      <c r="X247" s="153"/>
    </row>
    <row r="248" spans="24:24">
      <c r="X248" s="153"/>
    </row>
    <row r="249" spans="24:24">
      <c r="X249" s="153"/>
    </row>
    <row r="250" spans="24:24">
      <c r="X250" s="153"/>
    </row>
    <row r="251" spans="24:24">
      <c r="X251" s="153"/>
    </row>
    <row r="252" spans="24:24">
      <c r="X252" s="153"/>
    </row>
    <row r="253" spans="24:24">
      <c r="X253" s="153"/>
    </row>
    <row r="254" spans="24:24">
      <c r="X254" s="153"/>
    </row>
    <row r="255" spans="24:24">
      <c r="X255" s="153"/>
    </row>
    <row r="256" spans="24:24">
      <c r="X256" s="153"/>
    </row>
    <row r="257" spans="24:24">
      <c r="X257" s="153"/>
    </row>
    <row r="258" spans="24:24">
      <c r="X258" s="153"/>
    </row>
    <row r="259" spans="24:24">
      <c r="X259" s="153"/>
    </row>
    <row r="260" spans="24:24">
      <c r="X260" s="153"/>
    </row>
    <row r="261" spans="24:24">
      <c r="X261" s="153"/>
    </row>
    <row r="262" spans="24:24">
      <c r="X262" s="153"/>
    </row>
    <row r="263" spans="24:24">
      <c r="X263" s="153"/>
    </row>
    <row r="264" spans="24:24">
      <c r="X264" s="153"/>
    </row>
    <row r="265" spans="24:24">
      <c r="X265" s="153"/>
    </row>
    <row r="266" spans="24:24">
      <c r="X266" s="153"/>
    </row>
    <row r="267" spans="24:24">
      <c r="X267" s="153"/>
    </row>
    <row r="268" spans="24:24">
      <c r="X268" s="153"/>
    </row>
    <row r="269" spans="24:24">
      <c r="X269" s="153"/>
    </row>
    <row r="270" spans="24:24">
      <c r="X270" s="153"/>
    </row>
    <row r="271" spans="24:24">
      <c r="X271" s="153"/>
    </row>
    <row r="272" spans="24:24">
      <c r="X272" s="153"/>
    </row>
    <row r="273" spans="24:24">
      <c r="X273" s="153"/>
    </row>
    <row r="274" spans="24:24">
      <c r="X274" s="153"/>
    </row>
    <row r="275" spans="24:24">
      <c r="X275" s="153"/>
    </row>
    <row r="276" spans="24:24">
      <c r="X276" s="153"/>
    </row>
    <row r="277" spans="24:24">
      <c r="X277" s="153"/>
    </row>
    <row r="278" spans="24:24">
      <c r="X278" s="153"/>
    </row>
    <row r="279" spans="24:24">
      <c r="X279" s="153"/>
    </row>
    <row r="280" spans="24:24">
      <c r="X280" s="153"/>
    </row>
    <row r="281" spans="24:24">
      <c r="X281" s="153"/>
    </row>
    <row r="282" spans="24:24">
      <c r="X282" s="153"/>
    </row>
    <row r="283" spans="24:24">
      <c r="X283" s="153"/>
    </row>
    <row r="284" spans="24:24">
      <c r="X284" s="153"/>
    </row>
    <row r="285" spans="24:24">
      <c r="X285" s="153"/>
    </row>
    <row r="286" spans="24:24">
      <c r="X286" s="153"/>
    </row>
    <row r="287" spans="24:24">
      <c r="X287" s="153"/>
    </row>
    <row r="288" spans="24:24">
      <c r="X288" s="153"/>
    </row>
    <row r="289" spans="24:24">
      <c r="X289" s="153"/>
    </row>
    <row r="290" spans="24:24">
      <c r="X290" s="153"/>
    </row>
    <row r="291" spans="24:24">
      <c r="X291" s="153"/>
    </row>
    <row r="292" spans="24:24">
      <c r="X292" s="153"/>
    </row>
    <row r="293" spans="24:24">
      <c r="X293" s="153"/>
    </row>
    <row r="294" spans="24:24">
      <c r="X294" s="153"/>
    </row>
    <row r="295" spans="24:24">
      <c r="X295" s="153"/>
    </row>
    <row r="296" spans="24:24">
      <c r="X296" s="153"/>
    </row>
    <row r="297" spans="24:24">
      <c r="X297" s="153"/>
    </row>
    <row r="298" spans="24:24">
      <c r="X298" s="153"/>
    </row>
    <row r="299" spans="24:24">
      <c r="X299" s="153"/>
    </row>
    <row r="300" spans="24:24">
      <c r="X300" s="153"/>
    </row>
    <row r="301" spans="24:24">
      <c r="X301" s="153"/>
    </row>
    <row r="302" spans="24:24">
      <c r="X302" s="153"/>
    </row>
    <row r="303" spans="24:24">
      <c r="X303" s="153"/>
    </row>
    <row r="304" spans="24:24">
      <c r="X304" s="153"/>
    </row>
    <row r="305" spans="24:24">
      <c r="X305" s="153"/>
    </row>
    <row r="306" spans="24:24">
      <c r="X306" s="153"/>
    </row>
    <row r="307" spans="24:24">
      <c r="X307" s="153"/>
    </row>
    <row r="308" spans="24:24">
      <c r="X308" s="153"/>
    </row>
    <row r="309" spans="24:24">
      <c r="X309" s="153"/>
    </row>
    <row r="310" spans="24:24">
      <c r="X310" s="153"/>
    </row>
    <row r="311" spans="24:24">
      <c r="X311" s="153"/>
    </row>
    <row r="312" spans="24:24">
      <c r="X312" s="153"/>
    </row>
    <row r="313" spans="24:24">
      <c r="X313" s="153"/>
    </row>
    <row r="314" spans="24:24">
      <c r="X314" s="153"/>
    </row>
    <row r="315" spans="24:24">
      <c r="X315" s="153"/>
    </row>
    <row r="316" spans="24:24">
      <c r="X316" s="153"/>
    </row>
    <row r="317" spans="24:24">
      <c r="X317" s="153"/>
    </row>
    <row r="318" spans="24:24">
      <c r="X318" s="153"/>
    </row>
    <row r="319" spans="24:24">
      <c r="X319" s="153"/>
    </row>
    <row r="320" spans="24:24">
      <c r="X320" s="153"/>
    </row>
    <row r="321" spans="24:24">
      <c r="X321" s="153"/>
    </row>
    <row r="322" spans="24:24">
      <c r="X322" s="153"/>
    </row>
    <row r="323" spans="24:24">
      <c r="X323" s="153"/>
    </row>
    <row r="324" spans="24:24">
      <c r="X324" s="153"/>
    </row>
    <row r="325" spans="24:24">
      <c r="X325" s="153"/>
    </row>
    <row r="326" spans="24:24">
      <c r="X326" s="153"/>
    </row>
    <row r="327" spans="24:24">
      <c r="X327" s="153"/>
    </row>
    <row r="328" spans="24:24">
      <c r="X328" s="153"/>
    </row>
    <row r="329" spans="24:24">
      <c r="X329" s="153"/>
    </row>
    <row r="330" spans="24:24">
      <c r="X330" s="153"/>
    </row>
    <row r="331" spans="24:24">
      <c r="X331" s="153"/>
    </row>
    <row r="332" spans="24:24">
      <c r="X332" s="153"/>
    </row>
    <row r="333" spans="24:24">
      <c r="X333" s="153"/>
    </row>
    <row r="334" spans="24:24">
      <c r="X334" s="153"/>
    </row>
    <row r="335" spans="24:24">
      <c r="X335" s="153"/>
    </row>
    <row r="336" spans="24:24">
      <c r="X336" s="153"/>
    </row>
    <row r="337" spans="24:24">
      <c r="X337" s="153"/>
    </row>
    <row r="338" spans="24:24">
      <c r="X338" s="153"/>
    </row>
    <row r="339" spans="24:24">
      <c r="X339" s="153"/>
    </row>
    <row r="340" spans="24:24">
      <c r="X340" s="153"/>
    </row>
    <row r="341" spans="24:24">
      <c r="X341" s="153"/>
    </row>
    <row r="342" spans="24:24">
      <c r="X342" s="153"/>
    </row>
    <row r="343" spans="24:24">
      <c r="X343" s="153"/>
    </row>
    <row r="344" spans="24:24">
      <c r="X344" s="153"/>
    </row>
    <row r="345" spans="24:24">
      <c r="X345" s="153"/>
    </row>
    <row r="346" spans="24:24">
      <c r="X346" s="153"/>
    </row>
    <row r="347" spans="24:24">
      <c r="X347" s="153"/>
    </row>
    <row r="348" spans="24:24">
      <c r="X348" s="153"/>
    </row>
    <row r="349" spans="24:24">
      <c r="X349" s="153"/>
    </row>
    <row r="350" spans="24:24">
      <c r="X350" s="153"/>
    </row>
    <row r="351" spans="24:24">
      <c r="X351" s="153"/>
    </row>
    <row r="352" spans="24:24">
      <c r="X352" s="153"/>
    </row>
    <row r="353" spans="24:24">
      <c r="X353" s="153"/>
    </row>
    <row r="354" spans="24:24">
      <c r="X354" s="153"/>
    </row>
    <row r="355" spans="24:24">
      <c r="X355" s="153"/>
    </row>
    <row r="356" spans="24:24">
      <c r="X356" s="153"/>
    </row>
    <row r="357" spans="24:24">
      <c r="X357" s="153"/>
    </row>
    <row r="358" spans="24:24">
      <c r="X358" s="153"/>
    </row>
    <row r="359" spans="24:24">
      <c r="X359" s="153"/>
    </row>
    <row r="360" spans="24:24">
      <c r="X360" s="153"/>
    </row>
    <row r="361" spans="24:24">
      <c r="X361" s="153"/>
    </row>
    <row r="362" spans="24:24">
      <c r="X362" s="153"/>
    </row>
    <row r="363" spans="24:24">
      <c r="X363" s="153"/>
    </row>
    <row r="364" spans="24:24">
      <c r="X364" s="153"/>
    </row>
    <row r="365" spans="24:24">
      <c r="X365" s="153"/>
    </row>
    <row r="366" spans="24:24">
      <c r="X366" s="153"/>
    </row>
    <row r="367" spans="24:24">
      <c r="X367" s="153"/>
    </row>
    <row r="368" spans="24:24">
      <c r="X368" s="153"/>
    </row>
    <row r="369" spans="24:24">
      <c r="X369" s="153"/>
    </row>
    <row r="370" spans="24:24">
      <c r="X370" s="153"/>
    </row>
    <row r="371" spans="24:24">
      <c r="X371" s="153"/>
    </row>
    <row r="372" spans="24:24">
      <c r="X372" s="153"/>
    </row>
    <row r="373" spans="24:24">
      <c r="X373" s="153"/>
    </row>
    <row r="374" spans="24:24">
      <c r="X374" s="153"/>
    </row>
    <row r="375" spans="24:24">
      <c r="X375" s="153"/>
    </row>
    <row r="376" spans="24:24">
      <c r="X376" s="153"/>
    </row>
    <row r="377" spans="24:24">
      <c r="X377" s="153"/>
    </row>
    <row r="378" spans="24:24">
      <c r="X378" s="153"/>
    </row>
    <row r="379" spans="24:24">
      <c r="X379" s="153"/>
    </row>
    <row r="380" spans="24:24">
      <c r="X380" s="153"/>
    </row>
    <row r="381" spans="24:24">
      <c r="X381" s="153"/>
    </row>
    <row r="382" spans="24:24">
      <c r="X382" s="153"/>
    </row>
    <row r="383" spans="24:24">
      <c r="X383" s="153"/>
    </row>
    <row r="384" spans="24:24">
      <c r="X384" s="153"/>
    </row>
    <row r="385" spans="24:24">
      <c r="X385" s="153"/>
    </row>
    <row r="386" spans="24:24">
      <c r="X386" s="153"/>
    </row>
    <row r="387" spans="24:24">
      <c r="X387" s="153"/>
    </row>
    <row r="388" spans="24:24">
      <c r="X388" s="153"/>
    </row>
    <row r="389" spans="24:24">
      <c r="X389" s="153"/>
    </row>
    <row r="390" spans="24:24">
      <c r="X390" s="153"/>
    </row>
    <row r="391" spans="24:24">
      <c r="X391" s="153"/>
    </row>
    <row r="392" spans="24:24">
      <c r="X392" s="153"/>
    </row>
    <row r="393" spans="24:24">
      <c r="X393" s="153"/>
    </row>
    <row r="394" spans="24:24">
      <c r="X394" s="153"/>
    </row>
    <row r="395" spans="24:24">
      <c r="X395" s="153"/>
    </row>
    <row r="396" spans="24:24">
      <c r="X396" s="153"/>
    </row>
    <row r="397" spans="24:24">
      <c r="X397" s="153"/>
    </row>
    <row r="398" spans="24:24">
      <c r="X398" s="153"/>
    </row>
    <row r="399" spans="24:24">
      <c r="X399" s="153"/>
    </row>
    <row r="400" spans="24:24">
      <c r="X400" s="153"/>
    </row>
    <row r="401" spans="24:24">
      <c r="X401" s="153"/>
    </row>
    <row r="402" spans="24:24">
      <c r="X402" s="153"/>
    </row>
    <row r="403" spans="24:24">
      <c r="X403" s="153"/>
    </row>
    <row r="404" spans="24:24">
      <c r="X404" s="153"/>
    </row>
    <row r="405" spans="24:24">
      <c r="X405" s="153"/>
    </row>
    <row r="406" spans="24:24">
      <c r="X406" s="153"/>
    </row>
    <row r="407" spans="24:24">
      <c r="X407" s="153"/>
    </row>
    <row r="408" spans="24:24">
      <c r="X408" s="153"/>
    </row>
    <row r="409" spans="24:24">
      <c r="X409" s="153"/>
    </row>
    <row r="410" spans="24:24">
      <c r="X410" s="153"/>
    </row>
    <row r="411" spans="24:24">
      <c r="X411" s="153"/>
    </row>
    <row r="412" spans="24:24">
      <c r="X412" s="153"/>
    </row>
    <row r="413" spans="24:24">
      <c r="X413" s="153"/>
    </row>
    <row r="414" spans="24:24">
      <c r="X414" s="153"/>
    </row>
    <row r="415" spans="24:24">
      <c r="X415" s="153"/>
    </row>
    <row r="416" spans="24:24">
      <c r="X416" s="153"/>
    </row>
    <row r="417" spans="24:24">
      <c r="X417" s="153"/>
    </row>
    <row r="418" spans="24:24">
      <c r="X418" s="153"/>
    </row>
    <row r="419" spans="24:24">
      <c r="X419" s="153"/>
    </row>
    <row r="420" spans="24:24">
      <c r="X420" s="153"/>
    </row>
    <row r="421" spans="24:24">
      <c r="X421" s="153"/>
    </row>
    <row r="422" spans="24:24">
      <c r="X422" s="153"/>
    </row>
    <row r="423" spans="24:24">
      <c r="X423" s="153"/>
    </row>
    <row r="424" spans="24:24">
      <c r="X424" s="153"/>
    </row>
    <row r="425" spans="24:24">
      <c r="X425" s="153"/>
    </row>
    <row r="426" spans="24:24">
      <c r="X426" s="153"/>
    </row>
    <row r="427" spans="24:24">
      <c r="X427" s="153"/>
    </row>
    <row r="428" spans="24:24">
      <c r="X428" s="153"/>
    </row>
    <row r="429" spans="24:24">
      <c r="X429" s="153"/>
    </row>
    <row r="430" spans="24:24">
      <c r="X430" s="153"/>
    </row>
    <row r="431" spans="24:24">
      <c r="X431" s="153"/>
    </row>
    <row r="432" spans="24:24">
      <c r="X432" s="153"/>
    </row>
    <row r="433" spans="24:24">
      <c r="X433" s="153"/>
    </row>
    <row r="434" spans="24:24">
      <c r="X434" s="153"/>
    </row>
    <row r="435" spans="24:24">
      <c r="X435" s="153"/>
    </row>
    <row r="436" spans="24:24">
      <c r="X436" s="153"/>
    </row>
    <row r="437" spans="24:24">
      <c r="X437" s="153"/>
    </row>
    <row r="438" spans="24:24">
      <c r="X438" s="153"/>
    </row>
    <row r="439" spans="24:24">
      <c r="X439" s="153"/>
    </row>
    <row r="440" spans="24:24">
      <c r="X440" s="153"/>
    </row>
    <row r="441" spans="24:24">
      <c r="X441" s="153"/>
    </row>
    <row r="442" spans="24:24">
      <c r="X442" s="153"/>
    </row>
    <row r="443" spans="24:24">
      <c r="X443" s="153"/>
    </row>
    <row r="444" spans="24:24">
      <c r="X444" s="153"/>
    </row>
    <row r="445" spans="24:24">
      <c r="X445" s="153"/>
    </row>
    <row r="446" spans="24:24">
      <c r="X446" s="153"/>
    </row>
    <row r="447" spans="24:24">
      <c r="X447" s="153"/>
    </row>
    <row r="448" spans="24:24">
      <c r="X448" s="153"/>
    </row>
    <row r="449" spans="24:24">
      <c r="X449" s="153"/>
    </row>
    <row r="450" spans="24:24">
      <c r="X450" s="153"/>
    </row>
    <row r="451" spans="24:24">
      <c r="X451" s="153"/>
    </row>
    <row r="452" spans="24:24">
      <c r="X452" s="153"/>
    </row>
    <row r="453" spans="24:24">
      <c r="X453" s="153"/>
    </row>
    <row r="454" spans="24:24">
      <c r="X454" s="153"/>
    </row>
    <row r="455" spans="24:24">
      <c r="X455" s="153"/>
    </row>
    <row r="456" spans="24:24">
      <c r="X456" s="153"/>
    </row>
    <row r="457" spans="24:24">
      <c r="X457" s="153"/>
    </row>
    <row r="458" spans="24:24">
      <c r="X458" s="153"/>
    </row>
    <row r="459" spans="24:24">
      <c r="X459" s="153"/>
    </row>
    <row r="460" spans="24:24">
      <c r="X460" s="153"/>
    </row>
    <row r="461" spans="24:24">
      <c r="X461" s="153"/>
    </row>
    <row r="462" spans="24:24">
      <c r="X462" s="153"/>
    </row>
    <row r="463" spans="24:24">
      <c r="X463" s="153"/>
    </row>
    <row r="464" spans="24:24">
      <c r="X464" s="153"/>
    </row>
    <row r="465" spans="24:24">
      <c r="X465" s="153"/>
    </row>
    <row r="466" spans="24:24">
      <c r="X466" s="153"/>
    </row>
    <row r="467" spans="24:24">
      <c r="X467" s="153"/>
    </row>
    <row r="468" spans="24:24">
      <c r="X468" s="153"/>
    </row>
    <row r="469" spans="24:24">
      <c r="X469" s="153"/>
    </row>
    <row r="470" spans="24:24">
      <c r="X470" s="153"/>
    </row>
    <row r="471" spans="24:24">
      <c r="X471" s="153"/>
    </row>
    <row r="472" spans="24:24">
      <c r="X472" s="153"/>
    </row>
    <row r="473" spans="24:24">
      <c r="X473" s="153"/>
    </row>
    <row r="474" spans="24:24">
      <c r="X474" s="153"/>
    </row>
    <row r="475" spans="24:24">
      <c r="X475" s="153"/>
    </row>
    <row r="476" spans="24:24">
      <c r="X476" s="153"/>
    </row>
    <row r="477" spans="24:24">
      <c r="X477" s="153"/>
    </row>
    <row r="478" spans="24:24">
      <c r="X478" s="153"/>
    </row>
    <row r="479" spans="24:24">
      <c r="X479" s="153"/>
    </row>
    <row r="480" spans="24:24">
      <c r="X480" s="153"/>
    </row>
    <row r="481" spans="24:24">
      <c r="X481" s="153"/>
    </row>
    <row r="482" spans="24:24">
      <c r="X482" s="153"/>
    </row>
    <row r="483" spans="24:24">
      <c r="X483" s="153"/>
    </row>
    <row r="484" spans="24:24">
      <c r="X484" s="153"/>
    </row>
    <row r="485" spans="24:24">
      <c r="X485" s="153"/>
    </row>
    <row r="486" spans="24:24">
      <c r="X486" s="153"/>
    </row>
    <row r="487" spans="24:24">
      <c r="X487" s="153"/>
    </row>
    <row r="488" spans="24:24">
      <c r="X488" s="153"/>
    </row>
    <row r="489" spans="24:24">
      <c r="X489" s="153"/>
    </row>
    <row r="490" spans="24:24">
      <c r="X490" s="153"/>
    </row>
    <row r="491" spans="24:24">
      <c r="X491" s="153"/>
    </row>
    <row r="492" spans="24:24">
      <c r="X492" s="153"/>
    </row>
    <row r="493" spans="24:24">
      <c r="X493" s="153"/>
    </row>
    <row r="494" spans="24:24">
      <c r="X494" s="153"/>
    </row>
    <row r="495" spans="24:24">
      <c r="X495" s="153"/>
    </row>
    <row r="496" spans="24:24">
      <c r="X496" s="153"/>
    </row>
    <row r="497" spans="24:24">
      <c r="X497" s="153"/>
    </row>
    <row r="498" spans="24:24">
      <c r="X498" s="153"/>
    </row>
    <row r="499" spans="24:24">
      <c r="X499" s="153"/>
    </row>
    <row r="500" spans="24:24">
      <c r="X500" s="153"/>
    </row>
    <row r="501" spans="24:24">
      <c r="X501" s="153"/>
    </row>
    <row r="502" spans="24:24">
      <c r="X502" s="153"/>
    </row>
    <row r="503" spans="24:24">
      <c r="X503" s="153"/>
    </row>
    <row r="504" spans="24:24">
      <c r="X504" s="153"/>
    </row>
    <row r="505" spans="24:24">
      <c r="X505" s="153"/>
    </row>
    <row r="506" spans="24:24">
      <c r="X506" s="153"/>
    </row>
    <row r="507" spans="24:24">
      <c r="X507" s="153"/>
    </row>
    <row r="508" spans="24:24">
      <c r="X508" s="153"/>
    </row>
    <row r="509" spans="24:24">
      <c r="X509" s="153"/>
    </row>
    <row r="510" spans="24:24">
      <c r="X510" s="153"/>
    </row>
    <row r="511" spans="24:24">
      <c r="X511" s="153"/>
    </row>
    <row r="512" spans="24:24">
      <c r="X512" s="153"/>
    </row>
    <row r="513" spans="24:24">
      <c r="X513" s="153"/>
    </row>
    <row r="514" spans="24:24">
      <c r="X514" s="153"/>
    </row>
    <row r="515" spans="24:24">
      <c r="X515" s="153"/>
    </row>
    <row r="516" spans="24:24">
      <c r="X516" s="153"/>
    </row>
    <row r="517" spans="24:24">
      <c r="X517" s="153"/>
    </row>
    <row r="518" spans="24:24">
      <c r="X518" s="153"/>
    </row>
    <row r="519" spans="24:24">
      <c r="X519" s="153"/>
    </row>
    <row r="520" spans="24:24">
      <c r="X520" s="153"/>
    </row>
    <row r="521" spans="24:24">
      <c r="X521" s="153"/>
    </row>
    <row r="522" spans="24:24">
      <c r="X522" s="153"/>
    </row>
    <row r="523" spans="24:24">
      <c r="X523" s="153"/>
    </row>
    <row r="524" spans="24:24">
      <c r="X524" s="153"/>
    </row>
    <row r="525" spans="24:24">
      <c r="X525" s="153"/>
    </row>
    <row r="526" spans="24:24">
      <c r="X526" s="153"/>
    </row>
    <row r="527" spans="24:24">
      <c r="X527" s="153"/>
    </row>
    <row r="528" spans="24:24">
      <c r="X528" s="153"/>
    </row>
    <row r="529" spans="24:24">
      <c r="X529" s="153"/>
    </row>
    <row r="530" spans="24:24">
      <c r="X530" s="153"/>
    </row>
    <row r="531" spans="24:24">
      <c r="X531" s="153"/>
    </row>
    <row r="532" spans="24:24">
      <c r="X532" s="153"/>
    </row>
    <row r="533" spans="24:24">
      <c r="X533" s="153"/>
    </row>
    <row r="534" spans="24:24">
      <c r="X534" s="153"/>
    </row>
    <row r="535" spans="24:24">
      <c r="X535" s="153"/>
    </row>
    <row r="536" spans="24:24">
      <c r="X536" s="153"/>
    </row>
    <row r="537" spans="24:24">
      <c r="X537" s="153"/>
    </row>
    <row r="538" spans="24:24">
      <c r="X538" s="153"/>
    </row>
    <row r="539" spans="24:24">
      <c r="X539" s="153"/>
    </row>
    <row r="540" spans="24:24">
      <c r="X540" s="153"/>
    </row>
    <row r="541" spans="24:24">
      <c r="X541" s="153"/>
    </row>
    <row r="542" spans="24:24">
      <c r="X542" s="153"/>
    </row>
    <row r="543" spans="24:24">
      <c r="X543" s="153"/>
    </row>
    <row r="544" spans="24:24">
      <c r="X544" s="153"/>
    </row>
    <row r="545" spans="24:24">
      <c r="X545" s="153"/>
    </row>
    <row r="546" spans="24:24">
      <c r="X546" s="153"/>
    </row>
    <row r="547" spans="24:24">
      <c r="X547" s="153"/>
    </row>
    <row r="548" spans="24:24">
      <c r="X548" s="153"/>
    </row>
    <row r="549" spans="24:24">
      <c r="X549" s="153"/>
    </row>
    <row r="550" spans="24:24">
      <c r="X550" s="153"/>
    </row>
    <row r="551" spans="24:24">
      <c r="X551" s="153"/>
    </row>
    <row r="552" spans="24:24">
      <c r="X552" s="153"/>
    </row>
    <row r="553" spans="24:24">
      <c r="X553" s="153"/>
    </row>
    <row r="554" spans="24:24">
      <c r="X554" s="153"/>
    </row>
    <row r="555" spans="24:24">
      <c r="X555" s="153"/>
    </row>
    <row r="556" spans="24:24">
      <c r="X556" s="153"/>
    </row>
    <row r="557" spans="24:24">
      <c r="X557" s="153"/>
    </row>
    <row r="558" spans="24:24">
      <c r="X558" s="153"/>
    </row>
    <row r="559" spans="24:24">
      <c r="X559" s="153"/>
    </row>
    <row r="560" spans="24:24">
      <c r="X560" s="153"/>
    </row>
    <row r="561" spans="24:24">
      <c r="X561" s="153"/>
    </row>
    <row r="562" spans="24:24">
      <c r="X562" s="153"/>
    </row>
    <row r="563" spans="24:24">
      <c r="X563" s="153"/>
    </row>
    <row r="564" spans="24:24">
      <c r="X564" s="153"/>
    </row>
    <row r="565" spans="24:24">
      <c r="X565" s="153"/>
    </row>
    <row r="566" spans="24:24">
      <c r="X566" s="153"/>
    </row>
    <row r="567" spans="24:24">
      <c r="X567" s="153"/>
    </row>
    <row r="568" spans="24:24">
      <c r="X568" s="153"/>
    </row>
    <row r="569" spans="24:24">
      <c r="X569" s="153"/>
    </row>
    <row r="570" spans="24:24">
      <c r="X570" s="153"/>
    </row>
    <row r="571" spans="24:24">
      <c r="X571" s="153"/>
    </row>
    <row r="572" spans="24:24">
      <c r="X572" s="153"/>
    </row>
    <row r="573" spans="24:24">
      <c r="X573" s="153"/>
    </row>
    <row r="574" spans="24:24">
      <c r="X574" s="153"/>
    </row>
    <row r="575" spans="24:24">
      <c r="X575" s="153"/>
    </row>
    <row r="576" spans="24:24">
      <c r="X576" s="153"/>
    </row>
    <row r="577" spans="24:24">
      <c r="X577" s="153"/>
    </row>
    <row r="578" spans="24:24">
      <c r="X578" s="153"/>
    </row>
    <row r="579" spans="24:24">
      <c r="X579" s="153"/>
    </row>
    <row r="580" spans="24:24">
      <c r="X580" s="153"/>
    </row>
    <row r="581" spans="24:24">
      <c r="X581" s="153"/>
    </row>
    <row r="582" spans="24:24">
      <c r="X582" s="153"/>
    </row>
    <row r="583" spans="24:24">
      <c r="X583" s="153"/>
    </row>
    <row r="584" spans="24:24">
      <c r="X584" s="153"/>
    </row>
    <row r="585" spans="24:24">
      <c r="X585" s="153"/>
    </row>
    <row r="586" spans="24:24">
      <c r="X586" s="153"/>
    </row>
    <row r="587" spans="24:24">
      <c r="X587" s="153"/>
    </row>
    <row r="588" spans="24:24">
      <c r="X588" s="153"/>
    </row>
    <row r="589" spans="24:24">
      <c r="X589" s="153"/>
    </row>
    <row r="590" spans="24:24">
      <c r="X590" s="153"/>
    </row>
    <row r="591" spans="24:24">
      <c r="X591" s="153"/>
    </row>
    <row r="592" spans="24:24">
      <c r="X592" s="153"/>
    </row>
    <row r="593" spans="24:24">
      <c r="X593" s="153"/>
    </row>
    <row r="594" spans="24:24">
      <c r="X594" s="153"/>
    </row>
    <row r="595" spans="24:24">
      <c r="X595" s="153"/>
    </row>
    <row r="596" spans="24:24">
      <c r="X596" s="153"/>
    </row>
    <row r="597" spans="24:24">
      <c r="X597" s="153"/>
    </row>
    <row r="598" spans="24:24">
      <c r="X598" s="153"/>
    </row>
    <row r="599" spans="24:24">
      <c r="X599" s="153"/>
    </row>
    <row r="600" spans="24:24">
      <c r="X600" s="153"/>
    </row>
    <row r="601" spans="24:24">
      <c r="X601" s="153"/>
    </row>
    <row r="602" spans="24:24">
      <c r="X602" s="153"/>
    </row>
    <row r="603" spans="24:24">
      <c r="X603" s="153"/>
    </row>
    <row r="604" spans="24:24">
      <c r="X604" s="153"/>
    </row>
    <row r="605" spans="24:24">
      <c r="X605" s="153"/>
    </row>
    <row r="606" spans="24:24">
      <c r="X606" s="153"/>
    </row>
    <row r="607" spans="24:24">
      <c r="X607" s="153"/>
    </row>
    <row r="608" spans="24:24">
      <c r="X608" s="153"/>
    </row>
    <row r="609" spans="24:24">
      <c r="X609" s="153"/>
    </row>
    <row r="610" spans="24:24">
      <c r="X610" s="153"/>
    </row>
    <row r="611" spans="24:24">
      <c r="X611" s="153"/>
    </row>
    <row r="612" spans="24:24">
      <c r="X612" s="153"/>
    </row>
    <row r="613" spans="24:24">
      <c r="X613" s="153"/>
    </row>
    <row r="614" spans="24:24">
      <c r="X614" s="153"/>
    </row>
    <row r="615" spans="24:24">
      <c r="X615" s="153"/>
    </row>
    <row r="616" spans="24:24">
      <c r="X616" s="153"/>
    </row>
    <row r="617" spans="24:24">
      <c r="X617" s="153"/>
    </row>
    <row r="618" spans="24:24">
      <c r="X618" s="153"/>
    </row>
    <row r="619" spans="24:24">
      <c r="X619" s="153"/>
    </row>
    <row r="620" spans="24:24">
      <c r="X620" s="153"/>
    </row>
    <row r="621" spans="24:24">
      <c r="X621" s="153"/>
    </row>
    <row r="622" spans="24:24">
      <c r="X622" s="153"/>
    </row>
    <row r="623" spans="24:24">
      <c r="X623" s="153"/>
    </row>
    <row r="624" spans="24:24">
      <c r="X624" s="153"/>
    </row>
    <row r="625" spans="24:24">
      <c r="X625" s="153"/>
    </row>
    <row r="626" spans="24:24">
      <c r="X626" s="153"/>
    </row>
    <row r="627" spans="24:24">
      <c r="X627" s="153"/>
    </row>
    <row r="628" spans="24:24">
      <c r="X628" s="153"/>
    </row>
    <row r="629" spans="24:24">
      <c r="X629" s="153"/>
    </row>
    <row r="630" spans="24:24">
      <c r="X630" s="153"/>
    </row>
    <row r="631" spans="24:24">
      <c r="X631" s="153"/>
    </row>
    <row r="632" spans="24:24">
      <c r="X632" s="153"/>
    </row>
    <row r="633" spans="24:24">
      <c r="X633" s="153"/>
    </row>
    <row r="634" spans="24:24">
      <c r="X634" s="153"/>
    </row>
    <row r="635" spans="24:24">
      <c r="X635" s="153"/>
    </row>
    <row r="636" spans="24:24">
      <c r="X636" s="153"/>
    </row>
    <row r="637" spans="24:24">
      <c r="X637" s="153"/>
    </row>
    <row r="638" spans="24:24">
      <c r="X638" s="153"/>
    </row>
    <row r="639" spans="24:24">
      <c r="X639" s="153"/>
    </row>
    <row r="640" spans="24:24">
      <c r="X640" s="153"/>
    </row>
    <row r="641" spans="24:24">
      <c r="X641" s="153"/>
    </row>
    <row r="642" spans="24:24">
      <c r="X642" s="153"/>
    </row>
    <row r="643" spans="24:24">
      <c r="X643" s="153"/>
    </row>
    <row r="644" spans="24:24">
      <c r="X644" s="153"/>
    </row>
    <row r="645" spans="24:24">
      <c r="X645" s="153"/>
    </row>
    <row r="646" spans="24:24">
      <c r="X646" s="153"/>
    </row>
    <row r="647" spans="24:24">
      <c r="X647" s="153"/>
    </row>
    <row r="648" spans="24:24">
      <c r="X648" s="153"/>
    </row>
    <row r="649" spans="24:24">
      <c r="X649" s="153"/>
    </row>
    <row r="650" spans="24:24">
      <c r="X650" s="153"/>
    </row>
    <row r="651" spans="24:24">
      <c r="X651" s="153"/>
    </row>
    <row r="652" spans="24:24">
      <c r="X652" s="153"/>
    </row>
    <row r="653" spans="24:24">
      <c r="X653" s="153"/>
    </row>
    <row r="654" spans="24:24">
      <c r="X654" s="153"/>
    </row>
    <row r="655" spans="24:24">
      <c r="X655" s="153"/>
    </row>
    <row r="656" spans="24:24">
      <c r="X656" s="153"/>
    </row>
    <row r="657" spans="24:24">
      <c r="X657" s="153"/>
    </row>
    <row r="658" spans="24:24">
      <c r="X658" s="153"/>
    </row>
    <row r="659" spans="24:24">
      <c r="X659" s="153"/>
    </row>
    <row r="660" spans="24:24">
      <c r="X660" s="153"/>
    </row>
    <row r="661" spans="24:24">
      <c r="X661" s="153"/>
    </row>
    <row r="662" spans="24:24">
      <c r="X662" s="153"/>
    </row>
    <row r="663" spans="24:24">
      <c r="X663" s="153"/>
    </row>
    <row r="664" spans="24:24">
      <c r="X664" s="153"/>
    </row>
    <row r="665" spans="24:24">
      <c r="X665" s="153"/>
    </row>
    <row r="666" spans="24:24">
      <c r="X666" s="153"/>
    </row>
    <row r="667" spans="24:24">
      <c r="X667" s="153"/>
    </row>
    <row r="668" spans="24:24">
      <c r="X668" s="153"/>
    </row>
    <row r="669" spans="24:24">
      <c r="X669" s="153"/>
    </row>
    <row r="670" spans="24:24">
      <c r="X670" s="153"/>
    </row>
    <row r="671" spans="24:24">
      <c r="X671" s="153"/>
    </row>
    <row r="672" spans="24:24">
      <c r="X672" s="153"/>
    </row>
    <row r="673" spans="24:24">
      <c r="X673" s="153"/>
    </row>
    <row r="674" spans="24:24">
      <c r="X674" s="153"/>
    </row>
    <row r="675" spans="24:24">
      <c r="X675" s="153"/>
    </row>
    <row r="676" spans="24:24">
      <c r="X676" s="153"/>
    </row>
    <row r="677" spans="24:24">
      <c r="X677" s="153"/>
    </row>
    <row r="678" spans="24:24">
      <c r="X678" s="153"/>
    </row>
    <row r="679" spans="24:24">
      <c r="X679" s="153"/>
    </row>
    <row r="680" spans="24:24">
      <c r="X680" s="153"/>
    </row>
    <row r="681" spans="24:24">
      <c r="X681" s="153"/>
    </row>
    <row r="682" spans="24:24">
      <c r="X682" s="153"/>
    </row>
    <row r="683" spans="24:24">
      <c r="X683" s="153"/>
    </row>
    <row r="684" spans="24:24">
      <c r="X684" s="153"/>
    </row>
    <row r="685" spans="24:24">
      <c r="X685" s="153"/>
    </row>
    <row r="686" spans="24:24">
      <c r="X686" s="153"/>
    </row>
    <row r="687" spans="24:24">
      <c r="X687" s="153"/>
    </row>
    <row r="688" spans="24:24">
      <c r="X688" s="153"/>
    </row>
    <row r="689" spans="24:24">
      <c r="X689" s="153"/>
    </row>
    <row r="690" spans="24:24">
      <c r="X690" s="153"/>
    </row>
    <row r="691" spans="24:24">
      <c r="X691" s="153"/>
    </row>
    <row r="692" spans="24:24">
      <c r="X692" s="153"/>
    </row>
    <row r="693" spans="24:24">
      <c r="X693" s="153"/>
    </row>
    <row r="694" spans="24:24">
      <c r="X694" s="153"/>
    </row>
    <row r="695" spans="24:24">
      <c r="X695" s="153"/>
    </row>
    <row r="696" spans="24:24">
      <c r="X696" s="153"/>
    </row>
    <row r="697" spans="24:24">
      <c r="X697" s="153"/>
    </row>
    <row r="698" spans="24:24">
      <c r="X698" s="153"/>
    </row>
    <row r="699" spans="24:24">
      <c r="X699" s="153"/>
    </row>
    <row r="700" spans="24:24">
      <c r="X700" s="153"/>
    </row>
    <row r="701" spans="24:24">
      <c r="X701" s="153"/>
    </row>
    <row r="702" spans="24:24">
      <c r="X702" s="153"/>
    </row>
    <row r="703" spans="24:24">
      <c r="X703" s="153"/>
    </row>
    <row r="704" spans="24:24">
      <c r="X704" s="153"/>
    </row>
    <row r="705" spans="24:24">
      <c r="X705" s="153"/>
    </row>
    <row r="706" spans="24:24">
      <c r="X706" s="153"/>
    </row>
    <row r="707" spans="24:24">
      <c r="X707" s="153"/>
    </row>
    <row r="708" spans="24:24">
      <c r="X708" s="153"/>
    </row>
    <row r="709" spans="24:24">
      <c r="X709" s="153"/>
    </row>
    <row r="710" spans="24:24">
      <c r="X710" s="153"/>
    </row>
    <row r="711" spans="24:24">
      <c r="X711" s="153"/>
    </row>
    <row r="712" spans="24:24">
      <c r="X712" s="153"/>
    </row>
    <row r="713" spans="24:24">
      <c r="X713" s="153"/>
    </row>
    <row r="714" spans="24:24">
      <c r="X714" s="153"/>
    </row>
    <row r="715" spans="24:24">
      <c r="X715" s="153"/>
    </row>
    <row r="716" spans="24:24">
      <c r="X716" s="153"/>
    </row>
    <row r="717" spans="24:24">
      <c r="X717" s="153"/>
    </row>
    <row r="718" spans="24:24">
      <c r="X718" s="153"/>
    </row>
    <row r="719" spans="24:24">
      <c r="X719" s="153"/>
    </row>
    <row r="720" spans="24:24">
      <c r="X720" s="153"/>
    </row>
    <row r="721" spans="24:24">
      <c r="X721" s="153"/>
    </row>
    <row r="722" spans="24:24">
      <c r="X722" s="153"/>
    </row>
    <row r="723" spans="24:24">
      <c r="X723" s="153"/>
    </row>
    <row r="724" spans="24:24">
      <c r="X724" s="153"/>
    </row>
    <row r="725" spans="24:24">
      <c r="X725" s="153"/>
    </row>
    <row r="726" spans="24:24">
      <c r="X726" s="153"/>
    </row>
    <row r="727" spans="24:24">
      <c r="X727" s="153"/>
    </row>
    <row r="728" spans="24:24">
      <c r="X728" s="153"/>
    </row>
    <row r="729" spans="24:24">
      <c r="X729" s="153"/>
    </row>
    <row r="730" spans="24:24">
      <c r="X730" s="153"/>
    </row>
    <row r="731" spans="24:24">
      <c r="X731" s="153"/>
    </row>
    <row r="732" spans="24:24">
      <c r="X732" s="153"/>
    </row>
    <row r="733" spans="24:24">
      <c r="X733" s="153"/>
    </row>
    <row r="734" spans="24:24">
      <c r="X734" s="153"/>
    </row>
    <row r="735" spans="24:24">
      <c r="X735" s="153"/>
    </row>
    <row r="736" spans="24:24">
      <c r="X736" s="153"/>
    </row>
    <row r="737" spans="24:24">
      <c r="X737" s="153"/>
    </row>
    <row r="738" spans="24:24">
      <c r="X738" s="153"/>
    </row>
    <row r="739" spans="24:24">
      <c r="X739" s="153"/>
    </row>
    <row r="740" spans="24:24">
      <c r="X740" s="153"/>
    </row>
    <row r="741" spans="24:24">
      <c r="X741" s="153"/>
    </row>
    <row r="742" spans="24:24">
      <c r="X742" s="153"/>
    </row>
    <row r="743" spans="24:24">
      <c r="X743" s="153"/>
    </row>
    <row r="744" spans="24:24">
      <c r="X744" s="153"/>
    </row>
    <row r="745" spans="24:24">
      <c r="X745" s="153"/>
    </row>
    <row r="746" spans="24:24">
      <c r="X746" s="153"/>
    </row>
    <row r="747" spans="24:24">
      <c r="X747" s="153"/>
    </row>
    <row r="748" spans="24:24">
      <c r="X748" s="153"/>
    </row>
    <row r="749" spans="24:24">
      <c r="X749" s="153"/>
    </row>
    <row r="750" spans="24:24">
      <c r="X750" s="153"/>
    </row>
    <row r="751" spans="24:24">
      <c r="X751" s="153"/>
    </row>
    <row r="752" spans="24:24">
      <c r="X752" s="153"/>
    </row>
    <row r="753" spans="24:24">
      <c r="X753" s="153"/>
    </row>
    <row r="754" spans="24:24">
      <c r="X754" s="153"/>
    </row>
    <row r="755" spans="24:24">
      <c r="X755" s="153"/>
    </row>
    <row r="756" spans="24:24">
      <c r="X756" s="153"/>
    </row>
    <row r="757" spans="24:24">
      <c r="X757" s="153"/>
    </row>
    <row r="758" spans="24:24">
      <c r="X758" s="153"/>
    </row>
    <row r="759" spans="24:24">
      <c r="X759" s="153"/>
    </row>
    <row r="760" spans="24:24">
      <c r="X760" s="153"/>
    </row>
    <row r="761" spans="24:24">
      <c r="X761" s="153"/>
    </row>
    <row r="762" spans="24:24">
      <c r="X762" s="153"/>
    </row>
    <row r="763" spans="24:24">
      <c r="X763" s="153"/>
    </row>
    <row r="764" spans="24:24">
      <c r="X764" s="153"/>
    </row>
    <row r="765" spans="24:24">
      <c r="X765" s="153"/>
    </row>
    <row r="766" spans="24:24">
      <c r="X766" s="153"/>
    </row>
    <row r="767" spans="24:24">
      <c r="X767" s="153"/>
    </row>
    <row r="768" spans="24:24">
      <c r="X768" s="153"/>
    </row>
    <row r="769" spans="24:24">
      <c r="X769" s="153"/>
    </row>
    <row r="770" spans="24:24">
      <c r="X770" s="153"/>
    </row>
    <row r="771" spans="24:24">
      <c r="X771" s="153"/>
    </row>
    <row r="772" spans="24:24">
      <c r="X772" s="153"/>
    </row>
    <row r="773" spans="24:24">
      <c r="X773" s="153"/>
    </row>
    <row r="774" spans="24:24">
      <c r="X774" s="153"/>
    </row>
    <row r="775" spans="24:24">
      <c r="X775" s="153"/>
    </row>
    <row r="776" spans="24:24">
      <c r="X776" s="153"/>
    </row>
    <row r="777" spans="24:24">
      <c r="X777" s="153"/>
    </row>
    <row r="778" spans="24:24">
      <c r="X778" s="153"/>
    </row>
    <row r="779" spans="24:24">
      <c r="X779" s="153"/>
    </row>
    <row r="780" spans="24:24">
      <c r="X780" s="153"/>
    </row>
    <row r="781" spans="24:24">
      <c r="X781" s="153"/>
    </row>
    <row r="782" spans="24:24">
      <c r="X782" s="153"/>
    </row>
    <row r="783" spans="24:24">
      <c r="X783" s="153"/>
    </row>
    <row r="784" spans="24:24">
      <c r="X784" s="153"/>
    </row>
    <row r="785" spans="24:24">
      <c r="X785" s="153"/>
    </row>
    <row r="786" spans="24:24">
      <c r="X786" s="153"/>
    </row>
    <row r="787" spans="24:24">
      <c r="X787" s="153"/>
    </row>
    <row r="788" spans="24:24">
      <c r="X788" s="153"/>
    </row>
    <row r="789" spans="24:24">
      <c r="X789" s="153"/>
    </row>
    <row r="790" spans="24:24">
      <c r="X790" s="153"/>
    </row>
    <row r="791" spans="24:24">
      <c r="X791" s="153"/>
    </row>
    <row r="792" spans="24:24">
      <c r="X792" s="153"/>
    </row>
    <row r="793" spans="24:24">
      <c r="X793" s="153"/>
    </row>
    <row r="794" spans="24:24">
      <c r="X794" s="153"/>
    </row>
    <row r="795" spans="24:24">
      <c r="X795" s="153"/>
    </row>
    <row r="796" spans="24:24">
      <c r="X796" s="153"/>
    </row>
    <row r="797" spans="24:24">
      <c r="X797" s="153"/>
    </row>
    <row r="798" spans="24:24">
      <c r="X798" s="153"/>
    </row>
    <row r="799" spans="24:24">
      <c r="X799" s="153"/>
    </row>
    <row r="800" spans="24:24">
      <c r="X800" s="153"/>
    </row>
    <row r="801" spans="24:24">
      <c r="X801" s="153"/>
    </row>
    <row r="802" spans="24:24">
      <c r="X802" s="153"/>
    </row>
    <row r="803" spans="24:24">
      <c r="X803" s="153"/>
    </row>
    <row r="804" spans="24:24">
      <c r="X804" s="153"/>
    </row>
    <row r="805" spans="24:24">
      <c r="X805" s="153"/>
    </row>
    <row r="806" spans="24:24">
      <c r="X806" s="153"/>
    </row>
    <row r="807" spans="24:24">
      <c r="X807" s="153"/>
    </row>
    <row r="808" spans="24:24">
      <c r="X808" s="153"/>
    </row>
    <row r="809" spans="24:24">
      <c r="X809" s="153"/>
    </row>
    <row r="810" spans="24:24">
      <c r="X810" s="153"/>
    </row>
    <row r="811" spans="24:24">
      <c r="X811" s="153"/>
    </row>
    <row r="812" spans="24:24">
      <c r="X812" s="153"/>
    </row>
    <row r="813" spans="24:24">
      <c r="X813" s="153"/>
    </row>
    <row r="814" spans="24:24">
      <c r="X814" s="153"/>
    </row>
    <row r="815" spans="24:24">
      <c r="X815" s="153"/>
    </row>
    <row r="816" spans="24:24">
      <c r="X816" s="153"/>
    </row>
    <row r="817" spans="24:24">
      <c r="X817" s="153"/>
    </row>
    <row r="818" spans="24:24">
      <c r="X818" s="153"/>
    </row>
    <row r="819" spans="24:24">
      <c r="X819" s="153"/>
    </row>
    <row r="820" spans="24:24">
      <c r="X820" s="153"/>
    </row>
    <row r="821" spans="24:24">
      <c r="X821" s="153"/>
    </row>
    <row r="822" spans="24:24">
      <c r="X822" s="153"/>
    </row>
    <row r="823" spans="24:24">
      <c r="X823" s="153"/>
    </row>
    <row r="824" spans="24:24">
      <c r="X824" s="153"/>
    </row>
    <row r="825" spans="24:24">
      <c r="X825" s="153"/>
    </row>
    <row r="826" spans="24:24">
      <c r="X826" s="153"/>
    </row>
    <row r="827" spans="24:24">
      <c r="X827" s="153"/>
    </row>
    <row r="828" spans="24:24">
      <c r="X828" s="153"/>
    </row>
    <row r="829" spans="24:24">
      <c r="X829" s="153"/>
    </row>
    <row r="830" spans="24:24">
      <c r="X830" s="153"/>
    </row>
    <row r="831" spans="24:24">
      <c r="X831" s="153"/>
    </row>
    <row r="832" spans="24:24">
      <c r="X832" s="153"/>
    </row>
    <row r="833" spans="24:24">
      <c r="X833" s="153"/>
    </row>
    <row r="834" spans="24:24">
      <c r="X834" s="153"/>
    </row>
    <row r="835" spans="24:24">
      <c r="X835" s="153"/>
    </row>
    <row r="836" spans="24:24">
      <c r="X836" s="153"/>
    </row>
    <row r="837" spans="24:24">
      <c r="X837" s="153"/>
    </row>
    <row r="838" spans="24:24">
      <c r="X838" s="153"/>
    </row>
    <row r="839" spans="24:24">
      <c r="X839" s="153"/>
    </row>
    <row r="840" spans="24:24">
      <c r="X840" s="153"/>
    </row>
    <row r="841" spans="24:24">
      <c r="X841" s="153"/>
    </row>
    <row r="842" spans="24:24">
      <c r="X842" s="153"/>
    </row>
    <row r="843" spans="24:24">
      <c r="X843" s="153"/>
    </row>
    <row r="844" spans="24:24">
      <c r="X844" s="153"/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J1048572"/>
  <sheetViews>
    <sheetView rightToLeft="1" topLeftCell="X1" zoomScale="70" zoomScaleNormal="70" workbookViewId="0">
      <selection activeCell="AH14" sqref="AH14"/>
    </sheetView>
  </sheetViews>
  <sheetFormatPr defaultColWidth="11.625" defaultRowHeight="14.25"/>
  <cols>
    <col min="1" max="21" width="11.625" style="4" customWidth="1"/>
    <col min="22" max="22" width="11.625" style="147" customWidth="1"/>
    <col min="23" max="32" width="11.625" style="4" customWidth="1"/>
    <col min="33" max="16384" width="11.625" style="4"/>
  </cols>
  <sheetData>
    <row r="1" spans="1:36" ht="66.75" customHeight="1">
      <c r="A1" s="21" t="s">
        <v>0</v>
      </c>
      <c r="B1" s="21" t="s">
        <v>1</v>
      </c>
      <c r="C1" s="21" t="s">
        <v>2</v>
      </c>
      <c r="D1" s="21" t="s">
        <v>107</v>
      </c>
      <c r="E1" s="21" t="s">
        <v>108</v>
      </c>
      <c r="F1" s="21" t="s">
        <v>3</v>
      </c>
      <c r="G1" s="21" t="s">
        <v>4</v>
      </c>
      <c r="H1" s="21" t="s">
        <v>109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110</v>
      </c>
      <c r="N1" s="21" t="s">
        <v>86</v>
      </c>
      <c r="O1" s="21" t="s">
        <v>9</v>
      </c>
      <c r="P1" s="21" t="s">
        <v>10</v>
      </c>
      <c r="Q1" s="21" t="s">
        <v>134</v>
      </c>
      <c r="R1" s="21" t="s">
        <v>11</v>
      </c>
      <c r="S1" s="21" t="s">
        <v>12</v>
      </c>
      <c r="T1" s="21" t="s">
        <v>875</v>
      </c>
      <c r="U1" s="21" t="s">
        <v>13</v>
      </c>
      <c r="V1" s="144" t="s">
        <v>14</v>
      </c>
      <c r="W1" s="21" t="s">
        <v>15</v>
      </c>
      <c r="X1" s="21" t="s">
        <v>373</v>
      </c>
      <c r="Y1" s="21" t="s">
        <v>796</v>
      </c>
      <c r="Z1" s="21" t="s">
        <v>17</v>
      </c>
      <c r="AA1" s="21" t="s">
        <v>18</v>
      </c>
      <c r="AB1" s="21" t="s">
        <v>19</v>
      </c>
      <c r="AC1" s="21" t="s">
        <v>16</v>
      </c>
      <c r="AD1" s="21" t="s">
        <v>20</v>
      </c>
      <c r="AE1" s="21" t="s">
        <v>21</v>
      </c>
      <c r="AF1" s="21" t="s">
        <v>126</v>
      </c>
      <c r="AG1" s="21" t="s">
        <v>22</v>
      </c>
      <c r="AH1" s="21" t="s">
        <v>23</v>
      </c>
      <c r="AI1" s="21" t="s">
        <v>24</v>
      </c>
      <c r="AJ1" s="21" t="s">
        <v>25</v>
      </c>
    </row>
    <row r="2" spans="1:36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P2" s="20"/>
      <c r="Q2" s="20"/>
      <c r="R2" s="20"/>
      <c r="S2" s="20"/>
      <c r="T2" s="22"/>
      <c r="U2" s="20"/>
      <c r="V2" s="148"/>
      <c r="X2" s="20"/>
      <c r="Y2" s="20"/>
      <c r="Z2" s="20"/>
      <c r="AA2" s="20"/>
      <c r="AB2" s="20"/>
      <c r="AC2" s="20"/>
      <c r="AD2" s="20"/>
      <c r="AE2" s="20"/>
      <c r="AG2" s="20"/>
    </row>
    <row r="3" spans="1:36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P3" s="20"/>
      <c r="Q3" s="20"/>
      <c r="R3" s="20"/>
      <c r="S3" s="20"/>
      <c r="T3" s="22"/>
      <c r="U3" s="20"/>
      <c r="V3" s="148"/>
      <c r="W3" s="20"/>
      <c r="X3" s="20"/>
      <c r="Y3" s="20"/>
      <c r="Z3" s="20"/>
      <c r="AA3" s="20"/>
      <c r="AB3" s="20"/>
      <c r="AC3" s="20"/>
      <c r="AD3" s="20"/>
      <c r="AE3" s="20"/>
      <c r="AG3" s="20"/>
    </row>
    <row r="4" spans="1:36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P4" s="20"/>
      <c r="Q4" s="20"/>
      <c r="R4" s="20"/>
      <c r="S4" s="20"/>
      <c r="T4" s="22"/>
      <c r="U4" s="20"/>
      <c r="V4" s="148"/>
      <c r="W4" s="20"/>
      <c r="X4" s="20"/>
      <c r="Y4" s="20"/>
      <c r="Z4" s="20"/>
      <c r="AA4" s="20"/>
      <c r="AB4" s="20"/>
      <c r="AC4" s="20"/>
      <c r="AD4" s="20"/>
      <c r="AE4" s="20"/>
      <c r="AG4" s="20"/>
    </row>
    <row r="5" spans="1:36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P5" s="20"/>
      <c r="Q5" s="20"/>
      <c r="R5" s="20"/>
      <c r="S5" s="20"/>
      <c r="T5" s="22"/>
      <c r="U5" s="20"/>
      <c r="V5" s="148"/>
      <c r="W5" s="20"/>
      <c r="X5" s="20"/>
      <c r="Y5" s="20"/>
      <c r="Z5" s="20"/>
      <c r="AA5" s="20"/>
      <c r="AB5" s="20"/>
      <c r="AC5" s="20"/>
      <c r="AD5" s="20"/>
      <c r="AE5" s="20"/>
      <c r="AG5" s="20"/>
    </row>
    <row r="6" spans="1:36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P6" s="20"/>
      <c r="Q6" s="20"/>
      <c r="R6" s="20"/>
      <c r="S6" s="20"/>
      <c r="T6" s="22"/>
      <c r="U6" s="20"/>
      <c r="V6" s="148"/>
      <c r="W6" s="20"/>
      <c r="X6" s="20"/>
      <c r="Y6" s="20"/>
      <c r="Z6" s="20"/>
      <c r="AA6" s="20"/>
      <c r="AB6" s="20"/>
      <c r="AC6" s="20"/>
      <c r="AD6" s="20"/>
      <c r="AE6" s="20"/>
      <c r="AG6" s="20"/>
    </row>
    <row r="7" spans="1:36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P7" s="20"/>
      <c r="Q7" s="20"/>
      <c r="R7" s="20"/>
      <c r="S7" s="20"/>
      <c r="T7" s="22"/>
      <c r="U7" s="20"/>
      <c r="V7" s="148"/>
      <c r="W7" s="20"/>
      <c r="X7" s="20"/>
      <c r="Y7" s="20"/>
      <c r="Z7" s="20"/>
      <c r="AA7" s="20"/>
      <c r="AB7" s="20"/>
      <c r="AC7" s="20"/>
      <c r="AD7" s="20"/>
      <c r="AE7" s="20"/>
    </row>
    <row r="8" spans="1:36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P8" s="20"/>
      <c r="Q8" s="20"/>
      <c r="R8" s="20"/>
      <c r="S8" s="20"/>
      <c r="T8" s="22"/>
      <c r="U8" s="20"/>
      <c r="V8" s="148"/>
      <c r="W8" s="20"/>
      <c r="X8" s="20"/>
      <c r="Y8" s="20"/>
      <c r="Z8" s="20"/>
    </row>
    <row r="9" spans="1:36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P9" s="20"/>
      <c r="Q9" s="20"/>
      <c r="R9" s="20"/>
      <c r="S9" s="20"/>
      <c r="T9" s="22"/>
      <c r="U9" s="20"/>
      <c r="V9" s="148"/>
      <c r="W9" s="20"/>
      <c r="X9" s="20"/>
      <c r="Y9" s="20"/>
      <c r="Z9" s="20"/>
      <c r="AB9" s="22"/>
      <c r="AC9" s="22"/>
      <c r="AD9" s="29"/>
      <c r="AG9" s="20"/>
    </row>
    <row r="10" spans="1:36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P10" s="20"/>
      <c r="Q10" s="20"/>
      <c r="R10" s="20"/>
      <c r="S10" s="20"/>
      <c r="T10" s="22"/>
      <c r="U10" s="20"/>
      <c r="V10" s="148"/>
      <c r="W10" s="20"/>
      <c r="X10" s="20"/>
      <c r="Y10" s="20"/>
      <c r="Z10" s="20"/>
      <c r="AA10" s="20"/>
      <c r="AB10" s="20"/>
      <c r="AC10" s="20"/>
      <c r="AD10" s="20"/>
      <c r="AE10" s="20"/>
      <c r="AG10" s="20"/>
    </row>
    <row r="11" spans="1:36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P11" s="20"/>
      <c r="Q11" s="20"/>
      <c r="R11" s="20"/>
      <c r="S11" s="20"/>
      <c r="T11" s="22"/>
      <c r="U11" s="20"/>
      <c r="V11" s="148"/>
      <c r="W11" s="20"/>
      <c r="X11" s="20"/>
      <c r="Y11" s="20"/>
      <c r="Z11" s="20"/>
      <c r="AA11" s="20"/>
      <c r="AB11" s="20"/>
      <c r="AC11" s="20"/>
      <c r="AD11" s="20"/>
      <c r="AE11" s="20"/>
      <c r="AG11" s="20"/>
    </row>
    <row r="12" spans="1:36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P12" s="20"/>
      <c r="Q12" s="20"/>
      <c r="R12" s="20"/>
      <c r="S12" s="20"/>
      <c r="T12" s="22"/>
      <c r="U12" s="20"/>
      <c r="V12" s="148"/>
      <c r="W12" s="20"/>
      <c r="X12" s="20"/>
      <c r="Y12" s="20"/>
      <c r="Z12" s="20"/>
      <c r="AA12" s="20"/>
      <c r="AB12" s="20"/>
      <c r="AC12" s="20"/>
      <c r="AD12" s="20"/>
      <c r="AE12" s="20"/>
      <c r="AG12" s="20"/>
    </row>
    <row r="13" spans="1:36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P13" s="20"/>
      <c r="Q13" s="20"/>
      <c r="R13" s="20"/>
      <c r="S13" s="20"/>
      <c r="T13" s="22"/>
      <c r="U13" s="20"/>
      <c r="V13" s="148"/>
      <c r="W13" s="20"/>
      <c r="X13" s="20"/>
      <c r="Y13" s="20"/>
      <c r="Z13" s="20"/>
      <c r="AA13" s="20"/>
      <c r="AB13" s="20"/>
      <c r="AC13" s="20"/>
      <c r="AD13" s="20"/>
      <c r="AE13" s="20"/>
      <c r="AG13" s="20"/>
    </row>
    <row r="14" spans="1:36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P14" s="20"/>
      <c r="Q14" s="20"/>
      <c r="R14" s="20"/>
      <c r="S14" s="20"/>
      <c r="T14" s="22"/>
      <c r="U14" s="20"/>
      <c r="V14" s="148"/>
      <c r="W14" s="20"/>
      <c r="X14" s="20"/>
      <c r="Y14" s="20"/>
      <c r="Z14" s="20"/>
      <c r="AA14" s="20"/>
      <c r="AB14" s="20"/>
      <c r="AC14" s="20"/>
      <c r="AD14" s="20"/>
      <c r="AE14" s="20"/>
      <c r="AG14" s="20"/>
    </row>
    <row r="15" spans="1:36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P15" s="20"/>
      <c r="Q15" s="20"/>
      <c r="R15" s="20"/>
      <c r="S15" s="20"/>
      <c r="T15" s="22"/>
      <c r="U15" s="20"/>
      <c r="V15" s="148"/>
      <c r="W15" s="20"/>
      <c r="X15" s="20"/>
      <c r="Y15" s="20"/>
      <c r="Z15" s="20"/>
      <c r="AA15" s="20"/>
      <c r="AB15" s="20"/>
      <c r="AC15" s="20"/>
      <c r="AD15" s="20"/>
      <c r="AE15" s="20"/>
      <c r="AG15" s="20"/>
    </row>
    <row r="16" spans="1:36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P16" s="20"/>
      <c r="Q16" s="20"/>
      <c r="R16" s="20"/>
      <c r="S16" s="20"/>
      <c r="T16" s="22"/>
      <c r="U16" s="20"/>
      <c r="V16" s="148"/>
      <c r="W16" s="20"/>
      <c r="X16" s="20"/>
      <c r="Y16" s="20"/>
      <c r="Z16" s="20"/>
      <c r="AA16" s="20"/>
      <c r="AB16" s="20"/>
      <c r="AC16" s="20"/>
      <c r="AD16" s="20"/>
      <c r="AE16" s="20"/>
      <c r="AG16" s="20"/>
    </row>
    <row r="17" spans="1:33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P17" s="20"/>
      <c r="Q17" s="20"/>
      <c r="R17" s="20"/>
      <c r="S17" s="20"/>
      <c r="T17" s="22"/>
      <c r="U17" s="20"/>
      <c r="V17" s="148"/>
      <c r="W17" s="20"/>
      <c r="X17" s="20"/>
      <c r="Y17" s="20"/>
      <c r="Z17" s="20"/>
      <c r="AA17" s="20"/>
      <c r="AB17" s="20"/>
      <c r="AC17" s="20"/>
      <c r="AD17" s="20"/>
      <c r="AE17" s="20"/>
      <c r="AG17" s="20"/>
    </row>
    <row r="18" spans="1:33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P18" s="20"/>
      <c r="Q18" s="20"/>
      <c r="R18" s="20"/>
      <c r="S18" s="20"/>
      <c r="T18" s="22"/>
      <c r="U18" s="20"/>
      <c r="V18" s="148"/>
      <c r="W18" s="20"/>
      <c r="X18" s="20"/>
      <c r="Y18" s="20"/>
      <c r="Z18" s="20"/>
      <c r="AA18" s="20"/>
      <c r="AB18" s="20"/>
      <c r="AC18" s="20"/>
      <c r="AD18" s="20"/>
      <c r="AE18" s="20"/>
      <c r="AG18" s="20"/>
    </row>
    <row r="19" spans="1:3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P19" s="20"/>
      <c r="Q19" s="20"/>
      <c r="R19" s="20"/>
      <c r="S19" s="20"/>
      <c r="T19" s="22"/>
      <c r="U19" s="20"/>
      <c r="V19" s="148"/>
      <c r="W19" s="20"/>
      <c r="X19" s="20"/>
      <c r="Y19" s="20"/>
      <c r="Z19" s="20"/>
      <c r="AA19" s="20"/>
      <c r="AB19" s="20"/>
      <c r="AC19" s="20"/>
      <c r="AD19" s="20"/>
      <c r="AE19" s="20"/>
      <c r="AG19" s="20"/>
    </row>
    <row r="20" spans="1:33">
      <c r="E20" s="20"/>
      <c r="H20" s="20"/>
      <c r="I20" s="20"/>
      <c r="J20" s="20"/>
      <c r="K20" s="20"/>
      <c r="L20" s="20"/>
      <c r="M20" s="20"/>
      <c r="N20" s="20"/>
      <c r="P20" s="20"/>
      <c r="Q20" s="20"/>
      <c r="T20" s="22"/>
      <c r="X20" s="20"/>
      <c r="Y20" s="20"/>
      <c r="AG20" s="20"/>
    </row>
    <row r="21" spans="1:33">
      <c r="T21" s="2"/>
    </row>
    <row r="22" spans="1:33">
      <c r="T22" s="2"/>
    </row>
    <row r="23" spans="1:33">
      <c r="T23" s="2"/>
    </row>
    <row r="24" spans="1:33">
      <c r="T24" s="2"/>
    </row>
    <row r="1048572" spans="12:14">
      <c r="L1048572" s="7"/>
      <c r="N1048572" s="6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J121"/>
  <sheetViews>
    <sheetView rightToLeft="1" topLeftCell="A77" zoomScale="70" zoomScaleNormal="70" workbookViewId="0">
      <selection activeCell="K125" sqref="K125"/>
    </sheetView>
  </sheetViews>
  <sheetFormatPr defaultColWidth="11.625" defaultRowHeight="14.25"/>
  <cols>
    <col min="1" max="2" width="11.625" style="2" customWidth="1"/>
    <col min="3" max="3" width="22.75" style="2" customWidth="1"/>
    <col min="4" max="4" width="16.125" style="2" customWidth="1"/>
    <col min="5" max="5" width="11.625" style="4" customWidth="1"/>
    <col min="6" max="13" width="11.625" style="2" customWidth="1"/>
    <col min="14" max="14" width="16.75" style="2" customWidth="1"/>
    <col min="15" max="21" width="11.625" style="2" customWidth="1"/>
    <col min="22" max="22" width="11.625" style="146" customWidth="1"/>
    <col min="23" max="23" width="11.625" style="2" customWidth="1"/>
    <col min="24" max="25" width="11.625" style="4" customWidth="1"/>
    <col min="26" max="26" width="11.625" style="2" customWidth="1"/>
    <col min="27" max="16384" width="11.625" style="2"/>
  </cols>
  <sheetData>
    <row r="1" spans="1:36" ht="66.75" customHeight="1">
      <c r="A1" s="21" t="s">
        <v>0</v>
      </c>
      <c r="B1" s="21" t="s">
        <v>1</v>
      </c>
      <c r="C1" s="21" t="s">
        <v>2</v>
      </c>
      <c r="D1" s="21" t="s">
        <v>107</v>
      </c>
      <c r="E1" s="21" t="s">
        <v>108</v>
      </c>
      <c r="F1" s="21" t="s">
        <v>3</v>
      </c>
      <c r="G1" s="21" t="s">
        <v>4</v>
      </c>
      <c r="H1" s="21" t="s">
        <v>109</v>
      </c>
      <c r="I1" s="21" t="s">
        <v>5</v>
      </c>
      <c r="J1" s="21" t="s">
        <v>6</v>
      </c>
      <c r="K1" s="21" t="s">
        <v>7</v>
      </c>
      <c r="L1" s="21" t="s">
        <v>288</v>
      </c>
      <c r="M1" s="21" t="s">
        <v>8</v>
      </c>
      <c r="N1" s="21" t="s">
        <v>110</v>
      </c>
      <c r="O1" s="21" t="s">
        <v>86</v>
      </c>
      <c r="P1" s="21" t="s">
        <v>9</v>
      </c>
      <c r="Q1" s="21" t="s">
        <v>10</v>
      </c>
      <c r="R1" s="21" t="s">
        <v>134</v>
      </c>
      <c r="S1" s="21" t="s">
        <v>11</v>
      </c>
      <c r="T1" s="21" t="s">
        <v>12</v>
      </c>
      <c r="U1" s="21" t="s">
        <v>13</v>
      </c>
      <c r="V1" s="165" t="s">
        <v>14</v>
      </c>
      <c r="W1" s="167" t="s">
        <v>15</v>
      </c>
      <c r="X1" s="21" t="s">
        <v>373</v>
      </c>
      <c r="Y1" s="21" t="s">
        <v>796</v>
      </c>
      <c r="Z1" s="21" t="s">
        <v>17</v>
      </c>
      <c r="AA1" s="163" t="s">
        <v>18</v>
      </c>
      <c r="AB1" s="171" t="s">
        <v>19</v>
      </c>
      <c r="AC1" s="21" t="s">
        <v>16</v>
      </c>
      <c r="AD1" s="21" t="s">
        <v>20</v>
      </c>
      <c r="AE1" s="21" t="s">
        <v>21</v>
      </c>
      <c r="AF1" s="21" t="s">
        <v>126</v>
      </c>
      <c r="AG1" s="21" t="s">
        <v>22</v>
      </c>
      <c r="AH1" s="167" t="s">
        <v>23</v>
      </c>
      <c r="AI1" s="167" t="s">
        <v>24</v>
      </c>
      <c r="AJ1" s="167" t="s">
        <v>25</v>
      </c>
    </row>
    <row r="2" spans="1:36">
      <c r="A2" s="22">
        <v>891</v>
      </c>
      <c r="B2" s="22">
        <v>9957</v>
      </c>
      <c r="C2" s="22" t="s">
        <v>1663</v>
      </c>
      <c r="D2" s="22" t="s">
        <v>1664</v>
      </c>
      <c r="E2" s="20" t="s">
        <v>1271</v>
      </c>
      <c r="F2" s="22" t="s">
        <v>1665</v>
      </c>
      <c r="G2" s="22" t="s">
        <v>1666</v>
      </c>
      <c r="H2" s="20" t="s">
        <v>283</v>
      </c>
      <c r="I2" s="22" t="s">
        <v>934</v>
      </c>
      <c r="J2" s="20" t="s">
        <v>30</v>
      </c>
      <c r="K2" s="20" t="s">
        <v>30</v>
      </c>
      <c r="L2" s="22" t="s">
        <v>289</v>
      </c>
      <c r="M2" s="20" t="s">
        <v>41</v>
      </c>
      <c r="N2" s="22" t="s">
        <v>410</v>
      </c>
      <c r="O2" s="22" t="s">
        <v>100</v>
      </c>
      <c r="P2" s="22" t="s">
        <v>1667</v>
      </c>
      <c r="Q2" s="22" t="s">
        <v>378</v>
      </c>
      <c r="R2" s="22" t="s">
        <v>369</v>
      </c>
      <c r="S2" s="20" t="s">
        <v>34</v>
      </c>
      <c r="T2" s="161">
        <v>1.456</v>
      </c>
      <c r="U2" s="22" t="s">
        <v>56</v>
      </c>
      <c r="V2" s="174">
        <v>3.5000000000000003E-2</v>
      </c>
      <c r="W2" s="176">
        <v>5.4859999999999999E-2</v>
      </c>
      <c r="X2" s="20" t="s">
        <v>375</v>
      </c>
      <c r="Y2" s="20" t="s">
        <v>100</v>
      </c>
      <c r="Z2" s="161">
        <v>155124</v>
      </c>
      <c r="AA2" s="177">
        <v>1</v>
      </c>
      <c r="AB2" s="178">
        <v>97.31</v>
      </c>
      <c r="AC2" s="22"/>
      <c r="AD2" s="161">
        <v>150.95099999999999</v>
      </c>
      <c r="AE2" s="22"/>
      <c r="AG2" s="20" t="s">
        <v>36</v>
      </c>
      <c r="AH2" s="168">
        <v>1.116E-3</v>
      </c>
      <c r="AI2" s="168">
        <v>5.61312978383846E-3</v>
      </c>
      <c r="AJ2" s="168">
        <v>1.00014568170424E-3</v>
      </c>
    </row>
    <row r="3" spans="1:36">
      <c r="A3" s="22">
        <v>891</v>
      </c>
      <c r="B3" s="22">
        <v>9957</v>
      </c>
      <c r="C3" s="22" t="s">
        <v>1663</v>
      </c>
      <c r="D3" s="22" t="s">
        <v>1664</v>
      </c>
      <c r="E3" s="20" t="s">
        <v>1271</v>
      </c>
      <c r="F3" s="22" t="s">
        <v>1668</v>
      </c>
      <c r="G3" s="22" t="s">
        <v>1669</v>
      </c>
      <c r="H3" s="20" t="s">
        <v>283</v>
      </c>
      <c r="I3" s="22" t="s">
        <v>720</v>
      </c>
      <c r="J3" s="20" t="s">
        <v>30</v>
      </c>
      <c r="K3" s="20" t="s">
        <v>30</v>
      </c>
      <c r="L3" s="22" t="s">
        <v>289</v>
      </c>
      <c r="M3" s="20" t="s">
        <v>41</v>
      </c>
      <c r="N3" s="22" t="s">
        <v>410</v>
      </c>
      <c r="O3" s="22" t="s">
        <v>100</v>
      </c>
      <c r="P3" s="22" t="s">
        <v>1667</v>
      </c>
      <c r="Q3" s="22" t="s">
        <v>378</v>
      </c>
      <c r="R3" s="22" t="s">
        <v>369</v>
      </c>
      <c r="S3" s="20" t="s">
        <v>34</v>
      </c>
      <c r="T3" s="161">
        <v>2.367</v>
      </c>
      <c r="U3" s="22" t="s">
        <v>1670</v>
      </c>
      <c r="V3" s="174">
        <v>3.85E-2</v>
      </c>
      <c r="W3" s="176">
        <v>3.3009999999999998E-2</v>
      </c>
      <c r="X3" s="20" t="s">
        <v>375</v>
      </c>
      <c r="Y3" s="20" t="s">
        <v>100</v>
      </c>
      <c r="Z3" s="161">
        <v>245000</v>
      </c>
      <c r="AA3" s="177">
        <v>1</v>
      </c>
      <c r="AB3" s="178">
        <v>108.67</v>
      </c>
      <c r="AC3" s="22"/>
      <c r="AD3" s="161">
        <v>266.24099999999999</v>
      </c>
      <c r="AE3" s="22"/>
      <c r="AG3" s="20" t="s">
        <v>36</v>
      </c>
      <c r="AH3" s="168">
        <v>8.1700000000000002E-4</v>
      </c>
      <c r="AI3" s="168">
        <v>9.9002091125560601E-3</v>
      </c>
      <c r="AJ3" s="168">
        <v>1.7640161145749901E-3</v>
      </c>
    </row>
    <row r="4" spans="1:36">
      <c r="A4" s="22">
        <v>891</v>
      </c>
      <c r="B4" s="22">
        <v>9957</v>
      </c>
      <c r="C4" s="22" t="s">
        <v>1671</v>
      </c>
      <c r="D4" s="22" t="s">
        <v>1672</v>
      </c>
      <c r="E4" s="20" t="s">
        <v>1271</v>
      </c>
      <c r="F4" s="22" t="s">
        <v>1673</v>
      </c>
      <c r="G4" s="22" t="s">
        <v>1674</v>
      </c>
      <c r="H4" s="20" t="s">
        <v>283</v>
      </c>
      <c r="I4" s="22" t="s">
        <v>720</v>
      </c>
      <c r="J4" s="20" t="s">
        <v>30</v>
      </c>
      <c r="K4" s="20" t="s">
        <v>30</v>
      </c>
      <c r="L4" s="22" t="s">
        <v>289</v>
      </c>
      <c r="M4" s="20" t="s">
        <v>41</v>
      </c>
      <c r="N4" s="22" t="s">
        <v>419</v>
      </c>
      <c r="O4" s="22" t="s">
        <v>100</v>
      </c>
      <c r="P4" s="22" t="s">
        <v>1675</v>
      </c>
      <c r="Q4" s="22" t="s">
        <v>376</v>
      </c>
      <c r="R4" s="22" t="s">
        <v>369</v>
      </c>
      <c r="S4" s="20" t="s">
        <v>34</v>
      </c>
      <c r="T4" s="161">
        <v>5.1289999999999996</v>
      </c>
      <c r="U4" s="22" t="s">
        <v>1676</v>
      </c>
      <c r="V4" s="174">
        <v>5.1499999999999997E-2</v>
      </c>
      <c r="W4" s="176">
        <v>4.5159999999999999E-2</v>
      </c>
      <c r="X4" s="20" t="s">
        <v>375</v>
      </c>
      <c r="Y4" s="20" t="s">
        <v>100</v>
      </c>
      <c r="Z4" s="161">
        <v>0.22</v>
      </c>
      <c r="AA4" s="177">
        <v>1</v>
      </c>
      <c r="AB4" s="178">
        <v>146.6</v>
      </c>
      <c r="AC4" s="22"/>
      <c r="AD4" s="161">
        <v>0</v>
      </c>
      <c r="AE4" s="22"/>
      <c r="AG4" s="20" t="s">
        <v>36</v>
      </c>
      <c r="AH4" s="168">
        <v>0</v>
      </c>
      <c r="AI4" s="168">
        <v>1.1992929137574601E-8</v>
      </c>
      <c r="AJ4" s="168">
        <v>2.1368963038171201E-9</v>
      </c>
    </row>
    <row r="5" spans="1:36">
      <c r="A5" s="22">
        <v>891</v>
      </c>
      <c r="B5" s="22">
        <v>9957</v>
      </c>
      <c r="C5" s="22" t="s">
        <v>1341</v>
      </c>
      <c r="D5" s="22" t="s">
        <v>1342</v>
      </c>
      <c r="E5" s="20" t="s">
        <v>1271</v>
      </c>
      <c r="F5" s="22" t="s">
        <v>1677</v>
      </c>
      <c r="G5" s="22" t="s">
        <v>1678</v>
      </c>
      <c r="H5" s="20" t="s">
        <v>283</v>
      </c>
      <c r="I5" s="22" t="s">
        <v>720</v>
      </c>
      <c r="J5" s="20" t="s">
        <v>30</v>
      </c>
      <c r="K5" s="20" t="s">
        <v>30</v>
      </c>
      <c r="L5" s="22" t="s">
        <v>289</v>
      </c>
      <c r="M5" s="20" t="s">
        <v>41</v>
      </c>
      <c r="N5" s="22" t="s">
        <v>403</v>
      </c>
      <c r="O5" s="22" t="s">
        <v>100</v>
      </c>
      <c r="P5" s="22" t="s">
        <v>1679</v>
      </c>
      <c r="Q5" s="22" t="s">
        <v>376</v>
      </c>
      <c r="R5" s="22" t="s">
        <v>369</v>
      </c>
      <c r="S5" s="20" t="s">
        <v>34</v>
      </c>
      <c r="T5" s="161">
        <v>2.7240000000000002</v>
      </c>
      <c r="U5" s="22" t="s">
        <v>1680</v>
      </c>
      <c r="V5" s="174">
        <v>2.75E-2</v>
      </c>
      <c r="W5" s="176">
        <v>3.075E-2</v>
      </c>
      <c r="X5" s="20" t="s">
        <v>375</v>
      </c>
      <c r="Y5" s="20" t="s">
        <v>100</v>
      </c>
      <c r="Z5" s="159">
        <v>337462.57</v>
      </c>
      <c r="AA5" s="164">
        <v>1</v>
      </c>
      <c r="AB5" s="179">
        <v>114.05</v>
      </c>
      <c r="AC5" s="22"/>
      <c r="AD5" s="159">
        <v>384.87599999999998</v>
      </c>
      <c r="AG5" s="2" t="s">
        <v>36</v>
      </c>
      <c r="AH5" s="168">
        <v>4.5300000000000001E-4</v>
      </c>
      <c r="AI5" s="168">
        <v>1.4311643703774199E-2</v>
      </c>
      <c r="AJ5" s="168">
        <v>2.5500441286128899E-3</v>
      </c>
    </row>
    <row r="6" spans="1:36">
      <c r="A6" s="22">
        <v>891</v>
      </c>
      <c r="B6" s="22">
        <v>9957</v>
      </c>
      <c r="C6" s="22" t="s">
        <v>1681</v>
      </c>
      <c r="D6" s="22" t="s">
        <v>1682</v>
      </c>
      <c r="E6" s="20" t="s">
        <v>1271</v>
      </c>
      <c r="F6" s="22" t="s">
        <v>1683</v>
      </c>
      <c r="G6" s="22" t="s">
        <v>1684</v>
      </c>
      <c r="H6" s="20" t="s">
        <v>283</v>
      </c>
      <c r="I6" s="22" t="s">
        <v>720</v>
      </c>
      <c r="J6" s="20" t="s">
        <v>30</v>
      </c>
      <c r="K6" s="20" t="s">
        <v>30</v>
      </c>
      <c r="L6" s="22" t="s">
        <v>289</v>
      </c>
      <c r="M6" s="20" t="s">
        <v>41</v>
      </c>
      <c r="N6" s="22" t="s">
        <v>427</v>
      </c>
      <c r="O6" s="22" t="s">
        <v>100</v>
      </c>
      <c r="P6" s="22" t="s">
        <v>1685</v>
      </c>
      <c r="Q6" s="22" t="s">
        <v>376</v>
      </c>
      <c r="R6" s="22" t="s">
        <v>369</v>
      </c>
      <c r="S6" s="20" t="s">
        <v>34</v>
      </c>
      <c r="T6" s="161">
        <v>2.2669999999999999</v>
      </c>
      <c r="U6" s="22" t="s">
        <v>59</v>
      </c>
      <c r="V6" s="174">
        <v>2.3400000000000001E-2</v>
      </c>
      <c r="W6" s="176">
        <v>2.7969999999999998E-2</v>
      </c>
      <c r="X6" s="20" t="s">
        <v>375</v>
      </c>
      <c r="Y6" s="20" t="s">
        <v>100</v>
      </c>
      <c r="Z6" s="159">
        <v>251891.89</v>
      </c>
      <c r="AA6" s="164">
        <v>1</v>
      </c>
      <c r="AB6" s="179">
        <v>114.39</v>
      </c>
      <c r="AC6" s="22"/>
      <c r="AD6" s="159">
        <v>288.13900000000001</v>
      </c>
      <c r="AG6" s="2" t="s">
        <v>36</v>
      </c>
      <c r="AH6" s="168">
        <v>1.55E-4</v>
      </c>
      <c r="AI6" s="168">
        <v>1.07144741519391E-2</v>
      </c>
      <c r="AJ6" s="168">
        <v>1.90910160061639E-3</v>
      </c>
    </row>
    <row r="7" spans="1:36">
      <c r="A7" s="22">
        <v>891</v>
      </c>
      <c r="B7" s="22">
        <v>9957</v>
      </c>
      <c r="C7" s="22" t="s">
        <v>1686</v>
      </c>
      <c r="D7" s="22" t="s">
        <v>1687</v>
      </c>
      <c r="E7" s="20" t="s">
        <v>1271</v>
      </c>
      <c r="F7" s="22" t="s">
        <v>1688</v>
      </c>
      <c r="G7" s="22" t="s">
        <v>1689</v>
      </c>
      <c r="H7" s="20" t="s">
        <v>283</v>
      </c>
      <c r="I7" s="22" t="s">
        <v>720</v>
      </c>
      <c r="J7" s="20" t="s">
        <v>30</v>
      </c>
      <c r="K7" s="20" t="s">
        <v>30</v>
      </c>
      <c r="L7" s="22" t="s">
        <v>289</v>
      </c>
      <c r="M7" s="20" t="s">
        <v>41</v>
      </c>
      <c r="N7" s="22" t="s">
        <v>441</v>
      </c>
      <c r="O7" s="22" t="s">
        <v>100</v>
      </c>
      <c r="P7" s="22" t="s">
        <v>1690</v>
      </c>
      <c r="Q7" s="22" t="s">
        <v>376</v>
      </c>
      <c r="R7" s="22" t="s">
        <v>369</v>
      </c>
      <c r="S7" s="20" t="s">
        <v>34</v>
      </c>
      <c r="T7" s="161">
        <v>1.571</v>
      </c>
      <c r="U7" s="22" t="s">
        <v>1691</v>
      </c>
      <c r="V7" s="174">
        <v>3.2000000000000001E-2</v>
      </c>
      <c r="W7" s="176">
        <v>3.1649999999999998E-2</v>
      </c>
      <c r="X7" s="20" t="s">
        <v>375</v>
      </c>
      <c r="Y7" s="20" t="s">
        <v>100</v>
      </c>
      <c r="Z7" s="161">
        <v>92300</v>
      </c>
      <c r="AA7" s="177">
        <v>1</v>
      </c>
      <c r="AB7" s="178">
        <v>107.84</v>
      </c>
      <c r="AC7" s="22"/>
      <c r="AD7" s="161">
        <v>99.536000000000001</v>
      </c>
      <c r="AE7" s="22"/>
      <c r="AG7" s="20" t="s">
        <v>36</v>
      </c>
      <c r="AH7" s="168">
        <v>1.2899999999999999E-4</v>
      </c>
      <c r="AI7" s="168">
        <v>3.7012651382083402E-3</v>
      </c>
      <c r="AJ7" s="168">
        <v>6.5949024650737299E-4</v>
      </c>
    </row>
    <row r="8" spans="1:36">
      <c r="A8" s="22">
        <v>891</v>
      </c>
      <c r="B8" s="22">
        <v>9957</v>
      </c>
      <c r="C8" s="22" t="s">
        <v>1686</v>
      </c>
      <c r="D8" s="22" t="s">
        <v>1687</v>
      </c>
      <c r="E8" s="20" t="s">
        <v>1271</v>
      </c>
      <c r="F8" s="22" t="s">
        <v>1692</v>
      </c>
      <c r="G8" s="22" t="s">
        <v>1693</v>
      </c>
      <c r="H8" s="20" t="s">
        <v>283</v>
      </c>
      <c r="I8" s="22" t="s">
        <v>934</v>
      </c>
      <c r="J8" s="20" t="s">
        <v>30</v>
      </c>
      <c r="K8" s="20" t="s">
        <v>30</v>
      </c>
      <c r="L8" s="22" t="s">
        <v>289</v>
      </c>
      <c r="M8" s="20" t="s">
        <v>41</v>
      </c>
      <c r="N8" s="22" t="s">
        <v>441</v>
      </c>
      <c r="O8" s="22" t="s">
        <v>100</v>
      </c>
      <c r="P8" s="22" t="s">
        <v>1690</v>
      </c>
      <c r="Q8" s="22" t="s">
        <v>376</v>
      </c>
      <c r="R8" s="22" t="s">
        <v>369</v>
      </c>
      <c r="S8" s="20" t="s">
        <v>34</v>
      </c>
      <c r="T8" s="161">
        <v>1.629</v>
      </c>
      <c r="U8" s="22" t="s">
        <v>1694</v>
      </c>
      <c r="V8" s="174">
        <v>5.7000000000000002E-2</v>
      </c>
      <c r="W8" s="176">
        <v>5.5789999999999999E-2</v>
      </c>
      <c r="X8" s="20" t="s">
        <v>375</v>
      </c>
      <c r="Y8" s="20" t="s">
        <v>100</v>
      </c>
      <c r="Z8" s="161">
        <v>90350</v>
      </c>
      <c r="AA8" s="177">
        <v>1</v>
      </c>
      <c r="AB8" s="178">
        <v>100.54</v>
      </c>
      <c r="AC8" s="22"/>
      <c r="AD8" s="161">
        <v>90.837999999999994</v>
      </c>
      <c r="AE8" s="22"/>
      <c r="AG8" s="20" t="s">
        <v>36</v>
      </c>
      <c r="AH8" s="168">
        <v>1.06E-4</v>
      </c>
      <c r="AI8" s="168">
        <v>3.3778134000272898E-3</v>
      </c>
      <c r="AJ8" s="168">
        <v>6.0185771855248099E-4</v>
      </c>
    </row>
    <row r="9" spans="1:36">
      <c r="A9" s="22">
        <v>891</v>
      </c>
      <c r="B9" s="22">
        <v>9957</v>
      </c>
      <c r="C9" s="22" t="s">
        <v>1695</v>
      </c>
      <c r="D9" s="22" t="s">
        <v>1696</v>
      </c>
      <c r="E9" s="20" t="s">
        <v>1271</v>
      </c>
      <c r="F9" s="22" t="s">
        <v>1697</v>
      </c>
      <c r="G9" s="22" t="s">
        <v>1698</v>
      </c>
      <c r="H9" s="20" t="s">
        <v>283</v>
      </c>
      <c r="I9" s="22" t="s">
        <v>720</v>
      </c>
      <c r="J9" s="20" t="s">
        <v>30</v>
      </c>
      <c r="K9" s="20" t="s">
        <v>30</v>
      </c>
      <c r="L9" s="22" t="s">
        <v>289</v>
      </c>
      <c r="M9" s="20" t="s">
        <v>41</v>
      </c>
      <c r="N9" s="22" t="s">
        <v>441</v>
      </c>
      <c r="O9" s="22" t="s">
        <v>100</v>
      </c>
      <c r="P9" s="22" t="s">
        <v>1690</v>
      </c>
      <c r="Q9" s="22" t="s">
        <v>376</v>
      </c>
      <c r="R9" s="22" t="s">
        <v>369</v>
      </c>
      <c r="S9" s="20" t="s">
        <v>34</v>
      </c>
      <c r="T9" s="161">
        <v>2.419</v>
      </c>
      <c r="U9" s="22" t="s">
        <v>1699</v>
      </c>
      <c r="V9" s="174">
        <v>3.2300000000000002E-2</v>
      </c>
      <c r="W9" s="176">
        <v>3.0110000000000001E-2</v>
      </c>
      <c r="X9" s="20" t="s">
        <v>375</v>
      </c>
      <c r="Y9" s="20" t="s">
        <v>100</v>
      </c>
      <c r="Z9" s="161">
        <v>117600</v>
      </c>
      <c r="AA9" s="177">
        <v>1</v>
      </c>
      <c r="AB9" s="178">
        <v>107.78</v>
      </c>
      <c r="AC9" s="22"/>
      <c r="AD9" s="161">
        <v>126.749</v>
      </c>
      <c r="AE9" s="22"/>
      <c r="AG9" s="20" t="s">
        <v>36</v>
      </c>
      <c r="AH9" s="168">
        <v>2.2800000000000001E-4</v>
      </c>
      <c r="AI9" s="168">
        <v>4.7131809911900302E-3</v>
      </c>
      <c r="AJ9" s="168">
        <v>8.3979309172603597E-4</v>
      </c>
    </row>
    <row r="10" spans="1:36">
      <c r="A10" s="22">
        <v>891</v>
      </c>
      <c r="B10" s="22">
        <v>9957</v>
      </c>
      <c r="C10" s="22" t="s">
        <v>1700</v>
      </c>
      <c r="D10" s="22" t="s">
        <v>1701</v>
      </c>
      <c r="E10" s="20" t="s">
        <v>1271</v>
      </c>
      <c r="F10" s="22" t="s">
        <v>1702</v>
      </c>
      <c r="G10" s="22" t="s">
        <v>1703</v>
      </c>
      <c r="H10" s="20" t="s">
        <v>283</v>
      </c>
      <c r="I10" s="22" t="s">
        <v>720</v>
      </c>
      <c r="J10" s="20" t="s">
        <v>30</v>
      </c>
      <c r="K10" s="20" t="s">
        <v>30</v>
      </c>
      <c r="L10" s="22" t="s">
        <v>289</v>
      </c>
      <c r="M10" s="20" t="s">
        <v>41</v>
      </c>
      <c r="N10" s="22" t="s">
        <v>427</v>
      </c>
      <c r="O10" s="22" t="s">
        <v>100</v>
      </c>
      <c r="P10" s="22" t="s">
        <v>1704</v>
      </c>
      <c r="Q10" s="22" t="s">
        <v>376</v>
      </c>
      <c r="R10" s="22" t="s">
        <v>369</v>
      </c>
      <c r="S10" s="20" t="s">
        <v>34</v>
      </c>
      <c r="T10" s="161">
        <v>2.1549999999999998</v>
      </c>
      <c r="U10" s="22" t="s">
        <v>1705</v>
      </c>
      <c r="V10" s="174">
        <v>2.4899999999999999E-2</v>
      </c>
      <c r="W10" s="176">
        <v>3.4090000000000002E-2</v>
      </c>
      <c r="X10" s="20" t="s">
        <v>375</v>
      </c>
      <c r="Y10" s="20" t="s">
        <v>100</v>
      </c>
      <c r="Z10" s="161">
        <v>261000</v>
      </c>
      <c r="AA10" s="177">
        <v>1</v>
      </c>
      <c r="AB10" s="178">
        <v>106.72</v>
      </c>
      <c r="AC10" s="22"/>
      <c r="AD10" s="161">
        <v>278.53899999999999</v>
      </c>
      <c r="AE10" s="22"/>
      <c r="AG10" s="20" t="s">
        <v>36</v>
      </c>
      <c r="AH10" s="168">
        <v>1.2440000000000001E-3</v>
      </c>
      <c r="AI10" s="168">
        <v>1.03574999616667E-2</v>
      </c>
      <c r="AJ10" s="168">
        <v>1.8454960527972801E-3</v>
      </c>
    </row>
    <row r="11" spans="1:36">
      <c r="A11" s="22">
        <v>891</v>
      </c>
      <c r="B11" s="22">
        <v>9957</v>
      </c>
      <c r="C11" s="22" t="s">
        <v>1706</v>
      </c>
      <c r="D11" s="22" t="s">
        <v>1707</v>
      </c>
      <c r="E11" s="20" t="s">
        <v>1271</v>
      </c>
      <c r="F11" s="22" t="s">
        <v>1708</v>
      </c>
      <c r="G11" s="22" t="s">
        <v>1709</v>
      </c>
      <c r="H11" s="20" t="s">
        <v>283</v>
      </c>
      <c r="I11" s="22" t="s">
        <v>934</v>
      </c>
      <c r="J11" s="20" t="s">
        <v>30</v>
      </c>
      <c r="K11" s="20" t="s">
        <v>30</v>
      </c>
      <c r="L11" s="22" t="s">
        <v>289</v>
      </c>
      <c r="M11" s="20" t="s">
        <v>41</v>
      </c>
      <c r="N11" s="22" t="s">
        <v>404</v>
      </c>
      <c r="O11" s="22" t="s">
        <v>100</v>
      </c>
      <c r="P11" s="22" t="s">
        <v>1710</v>
      </c>
      <c r="Q11" s="22" t="s">
        <v>372</v>
      </c>
      <c r="R11" s="22" t="s">
        <v>372</v>
      </c>
      <c r="S11" s="20" t="s">
        <v>34</v>
      </c>
      <c r="T11" s="161">
        <v>2.9870000000000001</v>
      </c>
      <c r="U11" s="22" t="s">
        <v>77</v>
      </c>
      <c r="V11" s="174">
        <v>5.5E-2</v>
      </c>
      <c r="W11" s="176">
        <v>6.216E-2</v>
      </c>
      <c r="X11" s="20" t="s">
        <v>375</v>
      </c>
      <c r="Y11" s="20" t="s">
        <v>100</v>
      </c>
      <c r="Z11" s="161">
        <v>79000</v>
      </c>
      <c r="AA11" s="177">
        <v>1</v>
      </c>
      <c r="AB11" s="178">
        <v>98.21</v>
      </c>
      <c r="AC11" s="22"/>
      <c r="AD11" s="161">
        <v>77.585999999999999</v>
      </c>
      <c r="AE11" s="22"/>
      <c r="AG11" s="20" t="s">
        <v>36</v>
      </c>
      <c r="AH11" s="168">
        <v>2.41E-4</v>
      </c>
      <c r="AI11" s="168">
        <v>2.8850372093977201E-3</v>
      </c>
      <c r="AJ11" s="168">
        <v>5.1405501345133501E-4</v>
      </c>
    </row>
    <row r="12" spans="1:36">
      <c r="A12" s="22">
        <v>891</v>
      </c>
      <c r="B12" s="22">
        <v>9957</v>
      </c>
      <c r="C12" s="22" t="s">
        <v>1711</v>
      </c>
      <c r="D12" s="22" t="s">
        <v>1712</v>
      </c>
      <c r="E12" s="20" t="s">
        <v>1271</v>
      </c>
      <c r="F12" s="22" t="s">
        <v>1713</v>
      </c>
      <c r="G12" s="22" t="s">
        <v>1714</v>
      </c>
      <c r="H12" s="20" t="s">
        <v>283</v>
      </c>
      <c r="I12" s="22" t="s">
        <v>934</v>
      </c>
      <c r="J12" s="20" t="s">
        <v>30</v>
      </c>
      <c r="K12" s="20" t="s">
        <v>30</v>
      </c>
      <c r="L12" s="22" t="s">
        <v>289</v>
      </c>
      <c r="M12" s="20" t="s">
        <v>41</v>
      </c>
      <c r="N12" s="22" t="s">
        <v>414</v>
      </c>
      <c r="O12" s="22" t="s">
        <v>100</v>
      </c>
      <c r="P12" s="22" t="s">
        <v>1675</v>
      </c>
      <c r="Q12" s="22" t="s">
        <v>376</v>
      </c>
      <c r="R12" s="22" t="s">
        <v>369</v>
      </c>
      <c r="S12" s="20" t="s">
        <v>34</v>
      </c>
      <c r="T12" s="161">
        <v>3.9239999999999999</v>
      </c>
      <c r="U12" s="22" t="s">
        <v>1715</v>
      </c>
      <c r="V12" s="174">
        <v>2.9899999999999999E-2</v>
      </c>
      <c r="W12" s="176">
        <v>5.2769999999999997E-2</v>
      </c>
      <c r="X12" s="20" t="s">
        <v>375</v>
      </c>
      <c r="Y12" s="20" t="s">
        <v>100</v>
      </c>
      <c r="Z12" s="161">
        <v>300000</v>
      </c>
      <c r="AA12" s="177">
        <v>1</v>
      </c>
      <c r="AB12" s="178">
        <v>105.02</v>
      </c>
      <c r="AC12" s="22"/>
      <c r="AD12" s="161">
        <v>315.06</v>
      </c>
      <c r="AE12" s="22"/>
      <c r="AG12" s="20" t="s">
        <v>36</v>
      </c>
      <c r="AH12" s="168">
        <v>1.5E-3</v>
      </c>
      <c r="AI12" s="168">
        <v>1.17155285070206E-2</v>
      </c>
      <c r="AJ12" s="168">
        <v>2.0874691475896699E-3</v>
      </c>
    </row>
    <row r="13" spans="1:36">
      <c r="A13" s="22">
        <v>891</v>
      </c>
      <c r="B13" s="22">
        <v>9957</v>
      </c>
      <c r="C13" s="22" t="s">
        <v>1711</v>
      </c>
      <c r="D13" s="22" t="s">
        <v>1712</v>
      </c>
      <c r="E13" s="20" t="s">
        <v>1271</v>
      </c>
      <c r="F13" s="22" t="s">
        <v>1716</v>
      </c>
      <c r="G13" s="22" t="s">
        <v>1717</v>
      </c>
      <c r="H13" s="20" t="s">
        <v>283</v>
      </c>
      <c r="I13" s="22" t="s">
        <v>934</v>
      </c>
      <c r="J13" s="20" t="s">
        <v>30</v>
      </c>
      <c r="K13" s="20" t="s">
        <v>30</v>
      </c>
      <c r="L13" s="22" t="s">
        <v>289</v>
      </c>
      <c r="M13" s="20" t="s">
        <v>41</v>
      </c>
      <c r="N13" s="22" t="s">
        <v>414</v>
      </c>
      <c r="O13" s="22" t="s">
        <v>100</v>
      </c>
      <c r="P13" s="22" t="s">
        <v>1675</v>
      </c>
      <c r="Q13" s="22" t="s">
        <v>376</v>
      </c>
      <c r="R13" s="22" t="s">
        <v>369</v>
      </c>
      <c r="S13" s="20" t="s">
        <v>34</v>
      </c>
      <c r="T13" s="161">
        <v>2.3330000000000002</v>
      </c>
      <c r="U13" s="22" t="s">
        <v>1718</v>
      </c>
      <c r="V13" s="174">
        <v>2.0400000000000001E-2</v>
      </c>
      <c r="W13" s="176">
        <v>5.0250000000000003E-2</v>
      </c>
      <c r="X13" s="20" t="s">
        <v>375</v>
      </c>
      <c r="Y13" s="20" t="s">
        <v>100</v>
      </c>
      <c r="Z13" s="161">
        <v>112499.99</v>
      </c>
      <c r="AA13" s="177">
        <v>1</v>
      </c>
      <c r="AB13" s="178">
        <v>93.52</v>
      </c>
      <c r="AC13" s="22"/>
      <c r="AD13" s="161">
        <v>105.21</v>
      </c>
      <c r="AE13" s="22"/>
      <c r="AG13" s="20" t="s">
        <v>36</v>
      </c>
      <c r="AH13" s="168">
        <v>2.9999999999999997E-4</v>
      </c>
      <c r="AI13" s="168">
        <v>3.91224098476484E-3</v>
      </c>
      <c r="AJ13" s="168">
        <v>6.97081855823964E-4</v>
      </c>
    </row>
    <row r="14" spans="1:36">
      <c r="A14" s="22">
        <v>891</v>
      </c>
      <c r="B14" s="22">
        <v>9957</v>
      </c>
      <c r="C14" s="22" t="s">
        <v>1719</v>
      </c>
      <c r="D14" s="22" t="s">
        <v>1720</v>
      </c>
      <c r="E14" s="20" t="s">
        <v>1271</v>
      </c>
      <c r="F14" s="22" t="s">
        <v>1721</v>
      </c>
      <c r="G14" s="22" t="s">
        <v>1722</v>
      </c>
      <c r="H14" s="20" t="s">
        <v>283</v>
      </c>
      <c r="I14" s="22" t="s">
        <v>934</v>
      </c>
      <c r="J14" s="20" t="s">
        <v>30</v>
      </c>
      <c r="K14" s="20" t="s">
        <v>30</v>
      </c>
      <c r="L14" s="22" t="s">
        <v>289</v>
      </c>
      <c r="M14" s="20" t="s">
        <v>41</v>
      </c>
      <c r="N14" s="22" t="s">
        <v>414</v>
      </c>
      <c r="O14" s="22" t="s">
        <v>100</v>
      </c>
      <c r="P14" s="22" t="s">
        <v>1690</v>
      </c>
      <c r="Q14" s="22" t="s">
        <v>376</v>
      </c>
      <c r="R14" s="22" t="s">
        <v>369</v>
      </c>
      <c r="S14" s="20" t="s">
        <v>34</v>
      </c>
      <c r="T14" s="161">
        <v>2.996</v>
      </c>
      <c r="U14" s="22" t="s">
        <v>1723</v>
      </c>
      <c r="V14" s="174">
        <v>0.04</v>
      </c>
      <c r="W14" s="176">
        <v>5.2400000000000002E-2</v>
      </c>
      <c r="X14" s="20" t="s">
        <v>375</v>
      </c>
      <c r="Y14" s="20" t="s">
        <v>100</v>
      </c>
      <c r="Z14" s="161">
        <v>110250.04</v>
      </c>
      <c r="AA14" s="177">
        <v>1</v>
      </c>
      <c r="AB14" s="178">
        <v>97.45</v>
      </c>
      <c r="AC14" s="22"/>
      <c r="AD14" s="161">
        <v>107.43899999999999</v>
      </c>
      <c r="AE14" s="22"/>
      <c r="AG14" s="20" t="s">
        <v>36</v>
      </c>
      <c r="AH14" s="168">
        <v>1.9000000000000001E-4</v>
      </c>
      <c r="AI14" s="168">
        <v>3.9951143611181798E-3</v>
      </c>
      <c r="AJ14" s="168">
        <v>7.1184820769537203E-4</v>
      </c>
    </row>
    <row r="15" spans="1:36">
      <c r="A15" s="22">
        <v>891</v>
      </c>
      <c r="B15" s="22">
        <v>9957</v>
      </c>
      <c r="C15" s="22" t="s">
        <v>1719</v>
      </c>
      <c r="D15" s="22" t="s">
        <v>1720</v>
      </c>
      <c r="E15" s="20" t="s">
        <v>1271</v>
      </c>
      <c r="F15" s="22" t="s">
        <v>1724</v>
      </c>
      <c r="G15" s="22" t="s">
        <v>1725</v>
      </c>
      <c r="H15" s="20" t="s">
        <v>283</v>
      </c>
      <c r="I15" s="22" t="s">
        <v>934</v>
      </c>
      <c r="J15" s="20" t="s">
        <v>30</v>
      </c>
      <c r="K15" s="20" t="s">
        <v>30</v>
      </c>
      <c r="L15" s="22" t="s">
        <v>289</v>
      </c>
      <c r="M15" s="20" t="s">
        <v>41</v>
      </c>
      <c r="N15" s="22" t="s">
        <v>414</v>
      </c>
      <c r="O15" s="22" t="s">
        <v>100</v>
      </c>
      <c r="P15" s="22" t="s">
        <v>1690</v>
      </c>
      <c r="Q15" s="22" t="s">
        <v>376</v>
      </c>
      <c r="R15" s="22" t="s">
        <v>369</v>
      </c>
      <c r="S15" s="20" t="s">
        <v>34</v>
      </c>
      <c r="T15" s="161">
        <v>4.9290000000000003</v>
      </c>
      <c r="U15" s="22" t="s">
        <v>1726</v>
      </c>
      <c r="V15" s="174">
        <v>2.07E-2</v>
      </c>
      <c r="W15" s="176">
        <v>5.3780000000000001E-2</v>
      </c>
      <c r="X15" s="20" t="s">
        <v>375</v>
      </c>
      <c r="Y15" s="20" t="s">
        <v>100</v>
      </c>
      <c r="Z15" s="161">
        <v>294000</v>
      </c>
      <c r="AA15" s="177">
        <v>1</v>
      </c>
      <c r="AB15" s="178">
        <v>85.61</v>
      </c>
      <c r="AC15" s="22"/>
      <c r="AD15" s="161">
        <v>251.69300000000001</v>
      </c>
      <c r="AE15" s="22"/>
      <c r="AG15" s="20" t="s">
        <v>36</v>
      </c>
      <c r="AH15" s="168">
        <v>4.0499999999999998E-4</v>
      </c>
      <c r="AI15" s="168">
        <v>9.3592369793973392E-3</v>
      </c>
      <c r="AJ15" s="168">
        <v>1.6676258717449001E-3</v>
      </c>
    </row>
    <row r="16" spans="1:36">
      <c r="A16" s="22">
        <v>891</v>
      </c>
      <c r="B16" s="22">
        <v>9957</v>
      </c>
      <c r="C16" s="22" t="s">
        <v>1727</v>
      </c>
      <c r="D16" s="22" t="s">
        <v>1728</v>
      </c>
      <c r="E16" s="20" t="s">
        <v>1271</v>
      </c>
      <c r="F16" s="22" t="s">
        <v>1729</v>
      </c>
      <c r="G16" s="22" t="s">
        <v>1730</v>
      </c>
      <c r="H16" s="20" t="s">
        <v>283</v>
      </c>
      <c r="I16" s="22" t="s">
        <v>934</v>
      </c>
      <c r="J16" s="20" t="s">
        <v>30</v>
      </c>
      <c r="K16" s="20" t="s">
        <v>187</v>
      </c>
      <c r="L16" s="22" t="s">
        <v>289</v>
      </c>
      <c r="M16" s="20" t="s">
        <v>41</v>
      </c>
      <c r="N16" s="22" t="s">
        <v>406</v>
      </c>
      <c r="O16" s="22" t="s">
        <v>100</v>
      </c>
      <c r="P16" s="22" t="s">
        <v>1690</v>
      </c>
      <c r="Q16" s="22" t="s">
        <v>376</v>
      </c>
      <c r="R16" s="22" t="s">
        <v>369</v>
      </c>
      <c r="S16" s="20" t="s">
        <v>34</v>
      </c>
      <c r="T16" s="161">
        <v>0.47399999999999998</v>
      </c>
      <c r="U16" s="22" t="s">
        <v>1731</v>
      </c>
      <c r="V16" s="174">
        <v>4.7500000000000001E-2</v>
      </c>
      <c r="W16" s="176">
        <v>5.9470000000000002E-2</v>
      </c>
      <c r="X16" s="20" t="s">
        <v>375</v>
      </c>
      <c r="Y16" s="20" t="s">
        <v>100</v>
      </c>
      <c r="Z16" s="161">
        <v>0.82</v>
      </c>
      <c r="AA16" s="177">
        <v>1</v>
      </c>
      <c r="AB16" s="178">
        <v>99.61</v>
      </c>
      <c r="AC16" s="22"/>
      <c r="AD16" s="161">
        <v>1E-3</v>
      </c>
      <c r="AE16" s="22"/>
      <c r="AG16" s="20" t="s">
        <v>36</v>
      </c>
      <c r="AH16" s="168">
        <v>0</v>
      </c>
      <c r="AI16" s="168">
        <v>3.03728404608373E-8</v>
      </c>
      <c r="AJ16" s="168">
        <v>5.4118230644624603E-9</v>
      </c>
    </row>
    <row r="17" spans="1:36">
      <c r="A17" s="22">
        <v>891</v>
      </c>
      <c r="B17" s="22">
        <v>9957</v>
      </c>
      <c r="C17" s="22" t="s">
        <v>1369</v>
      </c>
      <c r="D17" s="22" t="s">
        <v>1370</v>
      </c>
      <c r="E17" s="20" t="s">
        <v>1271</v>
      </c>
      <c r="F17" s="22" t="s">
        <v>1732</v>
      </c>
      <c r="G17" s="22" t="s">
        <v>1733</v>
      </c>
      <c r="H17" s="20" t="s">
        <v>283</v>
      </c>
      <c r="I17" s="22" t="s">
        <v>720</v>
      </c>
      <c r="J17" s="20" t="s">
        <v>30</v>
      </c>
      <c r="K17" s="20" t="s">
        <v>30</v>
      </c>
      <c r="L17" s="22" t="s">
        <v>289</v>
      </c>
      <c r="M17" s="20" t="s">
        <v>41</v>
      </c>
      <c r="N17" s="22" t="s">
        <v>427</v>
      </c>
      <c r="O17" s="22" t="s">
        <v>100</v>
      </c>
      <c r="P17" s="22" t="s">
        <v>1685</v>
      </c>
      <c r="Q17" s="22" t="s">
        <v>376</v>
      </c>
      <c r="R17" s="22" t="s">
        <v>369</v>
      </c>
      <c r="S17" s="20" t="s">
        <v>34</v>
      </c>
      <c r="T17" s="161">
        <v>2.8319999999999999</v>
      </c>
      <c r="U17" s="22" t="s">
        <v>1734</v>
      </c>
      <c r="V17" s="174">
        <v>1.14E-2</v>
      </c>
      <c r="W17" s="176">
        <v>2.7900000000000001E-2</v>
      </c>
      <c r="X17" s="20" t="s">
        <v>375</v>
      </c>
      <c r="Y17" s="20" t="s">
        <v>100</v>
      </c>
      <c r="Z17" s="161">
        <v>41506</v>
      </c>
      <c r="AA17" s="177">
        <v>1</v>
      </c>
      <c r="AB17" s="178">
        <v>109.34</v>
      </c>
      <c r="AC17" s="22"/>
      <c r="AD17" s="161">
        <v>45.383000000000003</v>
      </c>
      <c r="AE17" s="22"/>
      <c r="AG17" s="20" t="s">
        <v>36</v>
      </c>
      <c r="AH17" s="168">
        <v>1.8E-5</v>
      </c>
      <c r="AI17" s="168">
        <v>1.68755745458209E-3</v>
      </c>
      <c r="AJ17" s="168">
        <v>3.0068845115387399E-4</v>
      </c>
    </row>
    <row r="18" spans="1:36">
      <c r="A18" s="22">
        <v>891</v>
      </c>
      <c r="B18" s="22">
        <v>9957</v>
      </c>
      <c r="C18" s="22" t="s">
        <v>1735</v>
      </c>
      <c r="D18" s="22" t="s">
        <v>1736</v>
      </c>
      <c r="E18" s="20" t="s">
        <v>1271</v>
      </c>
      <c r="F18" s="22" t="s">
        <v>1737</v>
      </c>
      <c r="G18" s="22" t="s">
        <v>1738</v>
      </c>
      <c r="H18" s="20" t="s">
        <v>283</v>
      </c>
      <c r="I18" s="22" t="s">
        <v>934</v>
      </c>
      <c r="J18" s="20" t="s">
        <v>30</v>
      </c>
      <c r="K18" s="20" t="s">
        <v>30</v>
      </c>
      <c r="L18" s="22" t="s">
        <v>289</v>
      </c>
      <c r="M18" s="20" t="s">
        <v>41</v>
      </c>
      <c r="N18" s="22" t="s">
        <v>427</v>
      </c>
      <c r="O18" s="22" t="s">
        <v>100</v>
      </c>
      <c r="P18" s="22" t="s">
        <v>1710</v>
      </c>
      <c r="Q18" s="22" t="s">
        <v>372</v>
      </c>
      <c r="R18" s="22" t="s">
        <v>372</v>
      </c>
      <c r="S18" s="20" t="s">
        <v>34</v>
      </c>
      <c r="T18" s="161">
        <v>0.44600000000000001</v>
      </c>
      <c r="U18" s="22" t="s">
        <v>1739</v>
      </c>
      <c r="V18" s="174">
        <v>6.5000000000000002E-2</v>
      </c>
      <c r="W18" s="176">
        <v>0.10415000000000001</v>
      </c>
      <c r="X18" s="20" t="s">
        <v>375</v>
      </c>
      <c r="Y18" s="20" t="s">
        <v>100</v>
      </c>
      <c r="Z18" s="161">
        <v>148660</v>
      </c>
      <c r="AA18" s="177">
        <v>1</v>
      </c>
      <c r="AB18" s="178">
        <v>100.31</v>
      </c>
      <c r="AC18" s="22"/>
      <c r="AD18" s="161">
        <v>149.12100000000001</v>
      </c>
      <c r="AE18" s="22"/>
      <c r="AG18" s="20" t="s">
        <v>36</v>
      </c>
      <c r="AH18" s="168">
        <v>1.353E-3</v>
      </c>
      <c r="AI18" s="168">
        <v>5.5450692639624896E-3</v>
      </c>
      <c r="AJ18" s="168">
        <v>9.8801867989421407E-4</v>
      </c>
    </row>
    <row r="19" spans="1:36">
      <c r="A19" s="2">
        <v>891</v>
      </c>
      <c r="B19" s="2">
        <v>9957</v>
      </c>
      <c r="C19" s="2" t="s">
        <v>1373</v>
      </c>
      <c r="D19" s="2" t="s">
        <v>1374</v>
      </c>
      <c r="E19" s="20" t="s">
        <v>1271</v>
      </c>
      <c r="F19" s="2" t="s">
        <v>1740</v>
      </c>
      <c r="G19" s="2" t="s">
        <v>1741</v>
      </c>
      <c r="H19" s="20" t="s">
        <v>283</v>
      </c>
      <c r="I19" s="22" t="s">
        <v>934</v>
      </c>
      <c r="J19" s="20" t="s">
        <v>30</v>
      </c>
      <c r="K19" s="20" t="s">
        <v>187</v>
      </c>
      <c r="L19" s="22" t="s">
        <v>289</v>
      </c>
      <c r="M19" s="20" t="s">
        <v>41</v>
      </c>
      <c r="N19" s="22" t="s">
        <v>404</v>
      </c>
      <c r="O19" s="22" t="s">
        <v>100</v>
      </c>
      <c r="P19" s="2" t="s">
        <v>1667</v>
      </c>
      <c r="Q19" s="22" t="s">
        <v>378</v>
      </c>
      <c r="R19" s="22" t="s">
        <v>369</v>
      </c>
      <c r="S19" s="2" t="s">
        <v>34</v>
      </c>
      <c r="T19" s="159">
        <v>1.2609999999999999</v>
      </c>
      <c r="U19" s="2" t="s">
        <v>1742</v>
      </c>
      <c r="V19" s="175">
        <v>3.4500000000000003E-2</v>
      </c>
      <c r="W19" s="168">
        <v>5.4989999999999997E-2</v>
      </c>
      <c r="X19" s="20" t="s">
        <v>375</v>
      </c>
      <c r="Y19" s="20" t="s">
        <v>100</v>
      </c>
      <c r="Z19" s="159">
        <v>307057.7</v>
      </c>
      <c r="AA19" s="164">
        <v>1</v>
      </c>
      <c r="AB19" s="179">
        <v>97.86</v>
      </c>
      <c r="AD19" s="159">
        <v>300.48700000000002</v>
      </c>
      <c r="AG19" s="2" t="s">
        <v>36</v>
      </c>
      <c r="AH19" s="168">
        <v>4.7800000000000002E-4</v>
      </c>
      <c r="AI19" s="168">
        <v>1.11736180167728E-2</v>
      </c>
      <c r="AJ19" s="168">
        <v>1.9909117085915602E-3</v>
      </c>
    </row>
    <row r="20" spans="1:36">
      <c r="A20" s="2">
        <v>891</v>
      </c>
      <c r="B20" s="2">
        <v>9957</v>
      </c>
      <c r="C20" s="2" t="s">
        <v>1373</v>
      </c>
      <c r="D20" s="2" t="s">
        <v>1374</v>
      </c>
      <c r="E20" s="4" t="s">
        <v>1271</v>
      </c>
      <c r="F20" s="2" t="s">
        <v>1743</v>
      </c>
      <c r="G20" s="2" t="s">
        <v>1744</v>
      </c>
      <c r="H20" s="4" t="s">
        <v>283</v>
      </c>
      <c r="I20" s="2" t="s">
        <v>934</v>
      </c>
      <c r="J20" s="2" t="s">
        <v>30</v>
      </c>
      <c r="K20" s="2" t="s">
        <v>187</v>
      </c>
      <c r="L20" s="2" t="s">
        <v>289</v>
      </c>
      <c r="M20" s="4" t="s">
        <v>41</v>
      </c>
      <c r="N20" s="2" t="s">
        <v>404</v>
      </c>
      <c r="O20" s="2" t="s">
        <v>100</v>
      </c>
      <c r="P20" s="2" t="s">
        <v>1667</v>
      </c>
      <c r="Q20" s="2" t="s">
        <v>378</v>
      </c>
      <c r="R20" s="2" t="s">
        <v>369</v>
      </c>
      <c r="S20" s="2" t="s">
        <v>34</v>
      </c>
      <c r="T20" s="159">
        <v>3.2930000000000001</v>
      </c>
      <c r="U20" s="2" t="s">
        <v>1745</v>
      </c>
      <c r="V20" s="175">
        <v>1.4999999999999999E-2</v>
      </c>
      <c r="W20" s="168">
        <v>5.5910000000000001E-2</v>
      </c>
      <c r="X20" s="4" t="s">
        <v>375</v>
      </c>
      <c r="Y20" s="4" t="s">
        <v>100</v>
      </c>
      <c r="Z20" s="159">
        <v>173000</v>
      </c>
      <c r="AA20" s="164">
        <v>1</v>
      </c>
      <c r="AB20" s="179">
        <v>87.84</v>
      </c>
      <c r="AD20" s="159">
        <v>151.96299999999999</v>
      </c>
      <c r="AG20" s="2" t="s">
        <v>36</v>
      </c>
      <c r="AH20" s="168">
        <v>1.47E-4</v>
      </c>
      <c r="AI20" s="168">
        <v>5.6507623996002896E-3</v>
      </c>
      <c r="AJ20" s="168">
        <v>1.0068510492255401E-3</v>
      </c>
    </row>
    <row r="21" spans="1:36">
      <c r="A21" s="2">
        <v>891</v>
      </c>
      <c r="B21" s="2">
        <v>9957</v>
      </c>
      <c r="C21" s="2" t="s">
        <v>1381</v>
      </c>
      <c r="D21" s="2" t="s">
        <v>1382</v>
      </c>
      <c r="E21" s="4" t="s">
        <v>1271</v>
      </c>
      <c r="F21" s="2" t="s">
        <v>1746</v>
      </c>
      <c r="G21" s="2" t="s">
        <v>1747</v>
      </c>
      <c r="H21" s="4" t="s">
        <v>283</v>
      </c>
      <c r="I21" s="2" t="s">
        <v>934</v>
      </c>
      <c r="J21" s="2" t="s">
        <v>30</v>
      </c>
      <c r="K21" s="2" t="s">
        <v>30</v>
      </c>
      <c r="L21" s="2" t="s">
        <v>289</v>
      </c>
      <c r="M21" s="4" t="s">
        <v>41</v>
      </c>
      <c r="N21" s="2" t="s">
        <v>404</v>
      </c>
      <c r="O21" s="2" t="s">
        <v>100</v>
      </c>
      <c r="P21" s="2" t="s">
        <v>1704</v>
      </c>
      <c r="Q21" s="2" t="s">
        <v>376</v>
      </c>
      <c r="R21" s="2" t="s">
        <v>369</v>
      </c>
      <c r="S21" s="2" t="s">
        <v>34</v>
      </c>
      <c r="T21" s="159">
        <v>2.6560000000000001</v>
      </c>
      <c r="U21" s="2" t="s">
        <v>1748</v>
      </c>
      <c r="V21" s="175">
        <v>2.0500000000000001E-2</v>
      </c>
      <c r="W21" s="168">
        <v>5.4919999999999997E-2</v>
      </c>
      <c r="X21" s="4" t="s">
        <v>375</v>
      </c>
      <c r="Y21" s="4" t="s">
        <v>100</v>
      </c>
      <c r="Z21" s="159">
        <v>220000</v>
      </c>
      <c r="AA21" s="164">
        <v>1</v>
      </c>
      <c r="AB21" s="179">
        <v>91.77</v>
      </c>
      <c r="AD21" s="159">
        <v>201.89400000000001</v>
      </c>
      <c r="AG21" s="2" t="s">
        <v>36</v>
      </c>
      <c r="AH21" s="168">
        <v>2.2900000000000001E-4</v>
      </c>
      <c r="AI21" s="168">
        <v>7.5074427486713901E-3</v>
      </c>
      <c r="AJ21" s="168">
        <v>1.3376737639924799E-3</v>
      </c>
    </row>
    <row r="22" spans="1:36">
      <c r="A22" s="2">
        <v>891</v>
      </c>
      <c r="B22" s="2">
        <v>9957</v>
      </c>
      <c r="C22" s="2" t="s">
        <v>1381</v>
      </c>
      <c r="D22" s="2" t="s">
        <v>1382</v>
      </c>
      <c r="E22" s="4" t="s">
        <v>1271</v>
      </c>
      <c r="F22" s="2" t="s">
        <v>1749</v>
      </c>
      <c r="G22" s="2" t="s">
        <v>1750</v>
      </c>
      <c r="H22" s="4" t="s">
        <v>283</v>
      </c>
      <c r="I22" s="2" t="s">
        <v>935</v>
      </c>
      <c r="J22" s="2" t="s">
        <v>30</v>
      </c>
      <c r="K22" s="2" t="s">
        <v>30</v>
      </c>
      <c r="L22" s="2" t="s">
        <v>289</v>
      </c>
      <c r="M22" s="2" t="s">
        <v>41</v>
      </c>
      <c r="N22" s="2" t="s">
        <v>404</v>
      </c>
      <c r="O22" s="2" t="s">
        <v>100</v>
      </c>
      <c r="P22" s="2" t="s">
        <v>1704</v>
      </c>
      <c r="Q22" s="2" t="s">
        <v>376</v>
      </c>
      <c r="R22" s="2" t="s">
        <v>369</v>
      </c>
      <c r="S22" s="2" t="s">
        <v>34</v>
      </c>
      <c r="T22" s="159">
        <v>2.3250000000000002</v>
      </c>
      <c r="U22" s="2" t="s">
        <v>1751</v>
      </c>
      <c r="V22" s="175">
        <v>1.25E-3</v>
      </c>
      <c r="W22" s="168">
        <v>5.6779999999999997E-2</v>
      </c>
      <c r="X22" s="4" t="s">
        <v>375</v>
      </c>
      <c r="Y22" s="4" t="s">
        <v>100</v>
      </c>
      <c r="Z22" s="159">
        <v>78000</v>
      </c>
      <c r="AA22" s="164">
        <v>1</v>
      </c>
      <c r="AB22" s="179">
        <v>88.8</v>
      </c>
      <c r="AD22" s="159">
        <v>69.263999999999996</v>
      </c>
      <c r="AG22" s="2" t="s">
        <v>36</v>
      </c>
      <c r="AH22" s="168">
        <v>1.3799999999999999E-4</v>
      </c>
      <c r="AI22" s="168">
        <v>2.5755867660454301E-3</v>
      </c>
      <c r="AJ22" s="168">
        <v>4.5891723176109701E-4</v>
      </c>
    </row>
    <row r="23" spans="1:36">
      <c r="A23" s="2">
        <v>891</v>
      </c>
      <c r="B23" s="2">
        <v>9957</v>
      </c>
      <c r="C23" s="2" t="s">
        <v>1752</v>
      </c>
      <c r="D23" s="2" t="s">
        <v>1753</v>
      </c>
      <c r="E23" s="4" t="s">
        <v>1271</v>
      </c>
      <c r="F23" s="2" t="s">
        <v>1754</v>
      </c>
      <c r="G23" s="2" t="s">
        <v>1755</v>
      </c>
      <c r="H23" s="2" t="s">
        <v>283</v>
      </c>
      <c r="I23" s="2" t="s">
        <v>720</v>
      </c>
      <c r="J23" s="2" t="s">
        <v>30</v>
      </c>
      <c r="K23" s="2" t="s">
        <v>30</v>
      </c>
      <c r="L23" s="2" t="s">
        <v>289</v>
      </c>
      <c r="M23" s="2" t="s">
        <v>41</v>
      </c>
      <c r="N23" s="2" t="s">
        <v>406</v>
      </c>
      <c r="O23" s="2" t="s">
        <v>100</v>
      </c>
      <c r="P23" s="2" t="s">
        <v>1756</v>
      </c>
      <c r="Q23" s="2" t="s">
        <v>378</v>
      </c>
      <c r="R23" s="2" t="s">
        <v>369</v>
      </c>
      <c r="S23" s="2" t="s">
        <v>34</v>
      </c>
      <c r="T23" s="159">
        <v>1.222</v>
      </c>
      <c r="U23" s="2" t="s">
        <v>1757</v>
      </c>
      <c r="V23" s="175">
        <v>1.2500000000000001E-2</v>
      </c>
      <c r="W23" s="168">
        <v>4.19E-2</v>
      </c>
      <c r="X23" s="4" t="s">
        <v>375</v>
      </c>
      <c r="Y23" s="4" t="s">
        <v>100</v>
      </c>
      <c r="Z23" s="159">
        <v>0.83</v>
      </c>
      <c r="AA23" s="164">
        <v>1</v>
      </c>
      <c r="AB23" s="179">
        <v>105.98</v>
      </c>
      <c r="AD23" s="159">
        <v>1E-3</v>
      </c>
      <c r="AG23" s="2" t="s">
        <v>36</v>
      </c>
      <c r="AH23" s="168">
        <v>0</v>
      </c>
      <c r="AI23" s="168">
        <v>3.2709252849439798E-8</v>
      </c>
      <c r="AJ23" s="168">
        <v>5.8281242816317407E-9</v>
      </c>
    </row>
    <row r="24" spans="1:36">
      <c r="A24" s="2">
        <v>891</v>
      </c>
      <c r="B24" s="2">
        <v>9957</v>
      </c>
      <c r="C24" s="2" t="s">
        <v>1758</v>
      </c>
      <c r="D24" s="2" t="s">
        <v>1759</v>
      </c>
      <c r="E24" s="4" t="s">
        <v>1271</v>
      </c>
      <c r="F24" s="2" t="s">
        <v>1760</v>
      </c>
      <c r="G24" s="2" t="s">
        <v>1761</v>
      </c>
      <c r="H24" s="2" t="s">
        <v>283</v>
      </c>
      <c r="I24" s="2" t="s">
        <v>720</v>
      </c>
      <c r="J24" s="2" t="s">
        <v>30</v>
      </c>
      <c r="K24" s="2" t="s">
        <v>30</v>
      </c>
      <c r="L24" s="2" t="s">
        <v>289</v>
      </c>
      <c r="M24" s="2" t="s">
        <v>41</v>
      </c>
      <c r="N24" s="2" t="s">
        <v>428</v>
      </c>
      <c r="O24" s="2" t="s">
        <v>100</v>
      </c>
      <c r="P24" s="2" t="s">
        <v>1690</v>
      </c>
      <c r="Q24" s="2" t="s">
        <v>376</v>
      </c>
      <c r="R24" s="2" t="s">
        <v>369</v>
      </c>
      <c r="S24" s="2" t="s">
        <v>34</v>
      </c>
      <c r="T24" s="159">
        <v>3.665</v>
      </c>
      <c r="U24" s="2" t="s">
        <v>1705</v>
      </c>
      <c r="V24" s="175">
        <v>1.09E-2</v>
      </c>
      <c r="W24" s="168">
        <v>3.2640000000000002E-2</v>
      </c>
      <c r="X24" s="4" t="s">
        <v>375</v>
      </c>
      <c r="Y24" s="4" t="s">
        <v>100</v>
      </c>
      <c r="Z24" s="159">
        <v>144000</v>
      </c>
      <c r="AA24" s="164">
        <v>1</v>
      </c>
      <c r="AB24" s="179">
        <v>105.7</v>
      </c>
      <c r="AD24" s="159">
        <v>152.208</v>
      </c>
      <c r="AG24" s="2" t="s">
        <v>36</v>
      </c>
      <c r="AH24" s="168">
        <v>2.02E-4</v>
      </c>
      <c r="AI24" s="168">
        <v>5.6598653050104301E-3</v>
      </c>
      <c r="AJ24" s="168">
        <v>1.0084730020197101E-3</v>
      </c>
    </row>
    <row r="25" spans="1:36">
      <c r="A25" s="2">
        <v>891</v>
      </c>
      <c r="B25" s="2">
        <v>9957</v>
      </c>
      <c r="C25" s="2" t="s">
        <v>1758</v>
      </c>
      <c r="D25" s="2" t="s">
        <v>1759</v>
      </c>
      <c r="E25" s="4" t="s">
        <v>1271</v>
      </c>
      <c r="F25" s="2" t="s">
        <v>1762</v>
      </c>
      <c r="G25" s="2" t="s">
        <v>1763</v>
      </c>
      <c r="H25" s="2" t="s">
        <v>283</v>
      </c>
      <c r="I25" s="2" t="s">
        <v>720</v>
      </c>
      <c r="J25" s="2" t="s">
        <v>30</v>
      </c>
      <c r="K25" s="2" t="s">
        <v>30</v>
      </c>
      <c r="L25" s="2" t="s">
        <v>289</v>
      </c>
      <c r="M25" s="2" t="s">
        <v>31</v>
      </c>
      <c r="N25" s="2" t="s">
        <v>428</v>
      </c>
      <c r="O25" s="2" t="s">
        <v>100</v>
      </c>
      <c r="P25" s="2" t="s">
        <v>1690</v>
      </c>
      <c r="Q25" s="2" t="s">
        <v>376</v>
      </c>
      <c r="R25" s="2" t="s">
        <v>369</v>
      </c>
      <c r="S25" s="2" t="s">
        <v>34</v>
      </c>
      <c r="T25" s="159">
        <v>6.8319999999999999</v>
      </c>
      <c r="U25" s="2" t="s">
        <v>1764</v>
      </c>
      <c r="V25" s="175">
        <v>4.02E-2</v>
      </c>
      <c r="W25" s="168">
        <v>3.5560000000000001E-2</v>
      </c>
      <c r="X25" s="4" t="s">
        <v>375</v>
      </c>
      <c r="Y25" s="4" t="s">
        <v>100</v>
      </c>
      <c r="Z25" s="159">
        <v>220000</v>
      </c>
      <c r="AA25" s="164">
        <v>1</v>
      </c>
      <c r="AB25" s="179">
        <v>104.52</v>
      </c>
      <c r="AD25" s="159">
        <v>229.94399999999999</v>
      </c>
      <c r="AG25" s="2" t="s">
        <v>36</v>
      </c>
      <c r="AH25" s="168">
        <v>2.7300000000000002E-4</v>
      </c>
      <c r="AI25" s="168">
        <v>8.5504839935832393E-3</v>
      </c>
      <c r="AJ25" s="168">
        <v>1.52352252165734E-3</v>
      </c>
    </row>
    <row r="26" spans="1:36">
      <c r="A26" s="2">
        <v>891</v>
      </c>
      <c r="B26" s="2">
        <v>9957</v>
      </c>
      <c r="C26" s="2" t="s">
        <v>1765</v>
      </c>
      <c r="D26" s="2" t="s">
        <v>1766</v>
      </c>
      <c r="E26" s="4" t="s">
        <v>1271</v>
      </c>
      <c r="F26" s="2" t="s">
        <v>1767</v>
      </c>
      <c r="G26" s="2" t="s">
        <v>1768</v>
      </c>
      <c r="H26" s="2" t="s">
        <v>283</v>
      </c>
      <c r="I26" s="2" t="s">
        <v>934</v>
      </c>
      <c r="J26" s="2" t="s">
        <v>30</v>
      </c>
      <c r="K26" s="2" t="s">
        <v>30</v>
      </c>
      <c r="L26" s="2" t="s">
        <v>289</v>
      </c>
      <c r="M26" s="2" t="s">
        <v>41</v>
      </c>
      <c r="N26" s="2" t="s">
        <v>410</v>
      </c>
      <c r="O26" s="2" t="s">
        <v>100</v>
      </c>
      <c r="P26" s="2" t="s">
        <v>1710</v>
      </c>
      <c r="Q26" s="2" t="s">
        <v>372</v>
      </c>
      <c r="R26" s="2" t="s">
        <v>372</v>
      </c>
      <c r="S26" s="2" t="s">
        <v>34</v>
      </c>
      <c r="T26" s="159">
        <v>1.629</v>
      </c>
      <c r="U26" s="2" t="s">
        <v>1757</v>
      </c>
      <c r="V26" s="175">
        <v>8.5000000000000006E-2</v>
      </c>
      <c r="W26" s="168">
        <v>6.3089999999999993E-2</v>
      </c>
      <c r="X26" s="4" t="s">
        <v>375</v>
      </c>
      <c r="Y26" s="4" t="s">
        <v>100</v>
      </c>
      <c r="Z26" s="159">
        <v>135000</v>
      </c>
      <c r="AA26" s="164">
        <v>1</v>
      </c>
      <c r="AB26" s="179">
        <v>105.85</v>
      </c>
      <c r="AD26" s="159">
        <v>142.898</v>
      </c>
      <c r="AG26" s="2" t="s">
        <v>36</v>
      </c>
      <c r="AH26" s="168">
        <v>1.0380000000000001E-3</v>
      </c>
      <c r="AI26" s="168">
        <v>5.3136537003490398E-3</v>
      </c>
      <c r="AJ26" s="168">
        <v>9.46785128285709E-4</v>
      </c>
    </row>
    <row r="27" spans="1:36">
      <c r="A27" s="2">
        <v>891</v>
      </c>
      <c r="B27" s="2">
        <v>9957</v>
      </c>
      <c r="C27" s="2" t="s">
        <v>1769</v>
      </c>
      <c r="D27" s="2" t="s">
        <v>1770</v>
      </c>
      <c r="E27" s="4" t="s">
        <v>1271</v>
      </c>
      <c r="F27" s="2" t="s">
        <v>1771</v>
      </c>
      <c r="G27" s="2" t="s">
        <v>1772</v>
      </c>
      <c r="H27" s="2" t="s">
        <v>283</v>
      </c>
      <c r="I27" s="2" t="s">
        <v>720</v>
      </c>
      <c r="J27" s="2" t="s">
        <v>30</v>
      </c>
      <c r="K27" s="2" t="s">
        <v>30</v>
      </c>
      <c r="L27" s="2" t="s">
        <v>289</v>
      </c>
      <c r="M27" s="2" t="s">
        <v>41</v>
      </c>
      <c r="N27" s="2" t="s">
        <v>414</v>
      </c>
      <c r="O27" s="2" t="s">
        <v>100</v>
      </c>
      <c r="P27" s="2" t="s">
        <v>1679</v>
      </c>
      <c r="Q27" s="2" t="s">
        <v>376</v>
      </c>
      <c r="R27" s="2" t="s">
        <v>369</v>
      </c>
      <c r="S27" s="2" t="s">
        <v>34</v>
      </c>
      <c r="T27" s="159">
        <v>2.4510000000000001</v>
      </c>
      <c r="U27" s="2" t="s">
        <v>1773</v>
      </c>
      <c r="V27" s="175">
        <v>2.8799999999999999E-2</v>
      </c>
      <c r="W27" s="168">
        <v>3.218E-2</v>
      </c>
      <c r="X27" s="4" t="s">
        <v>375</v>
      </c>
      <c r="Y27" s="4" t="s">
        <v>100</v>
      </c>
      <c r="Z27" s="159">
        <v>208444.44</v>
      </c>
      <c r="AA27" s="164">
        <v>1</v>
      </c>
      <c r="AB27" s="179">
        <v>114.69</v>
      </c>
      <c r="AD27" s="159">
        <v>239.065</v>
      </c>
      <c r="AG27" s="2" t="s">
        <v>36</v>
      </c>
      <c r="AH27" s="168">
        <v>9.1799999999999998E-4</v>
      </c>
      <c r="AI27" s="168">
        <v>8.8896463587179592E-3</v>
      </c>
      <c r="AJ27" s="168">
        <v>1.5839543641318801E-3</v>
      </c>
    </row>
    <row r="28" spans="1:36">
      <c r="A28" s="2">
        <v>891</v>
      </c>
      <c r="B28" s="2">
        <v>9957</v>
      </c>
      <c r="C28" s="2" t="s">
        <v>1774</v>
      </c>
      <c r="D28" s="2" t="s">
        <v>1775</v>
      </c>
      <c r="E28" s="4" t="s">
        <v>1271</v>
      </c>
      <c r="F28" s="2" t="s">
        <v>1776</v>
      </c>
      <c r="G28" s="2" t="s">
        <v>1777</v>
      </c>
      <c r="H28" s="2" t="s">
        <v>283</v>
      </c>
      <c r="I28" s="2" t="s">
        <v>934</v>
      </c>
      <c r="J28" s="2" t="s">
        <v>30</v>
      </c>
      <c r="K28" s="2" t="s">
        <v>30</v>
      </c>
      <c r="L28" s="2" t="s">
        <v>289</v>
      </c>
      <c r="M28" s="2" t="s">
        <v>41</v>
      </c>
      <c r="N28" s="2" t="s">
        <v>414</v>
      </c>
      <c r="O28" s="2" t="s">
        <v>100</v>
      </c>
      <c r="P28" s="2" t="s">
        <v>1685</v>
      </c>
      <c r="Q28" s="2" t="s">
        <v>376</v>
      </c>
      <c r="R28" s="2" t="s">
        <v>369</v>
      </c>
      <c r="S28" s="2" t="s">
        <v>34</v>
      </c>
      <c r="T28" s="159">
        <v>6.0330000000000004</v>
      </c>
      <c r="U28" s="2" t="s">
        <v>1778</v>
      </c>
      <c r="V28" s="175">
        <v>5.3100000000000001E-2</v>
      </c>
      <c r="W28" s="168">
        <v>5.2409999999999998E-2</v>
      </c>
      <c r="X28" s="4" t="s">
        <v>375</v>
      </c>
      <c r="Y28" s="4" t="s">
        <v>100</v>
      </c>
      <c r="Z28" s="159">
        <v>72000</v>
      </c>
      <c r="AA28" s="164">
        <v>1</v>
      </c>
      <c r="AB28" s="179">
        <v>101.76</v>
      </c>
      <c r="AD28" s="159">
        <v>73.266999999999996</v>
      </c>
      <c r="AG28" s="2" t="s">
        <v>36</v>
      </c>
      <c r="AH28" s="168">
        <v>2.2599999999999999E-4</v>
      </c>
      <c r="AI28" s="168">
        <v>2.7244460427524198E-3</v>
      </c>
      <c r="AJ28" s="168">
        <v>4.8544093039510602E-4</v>
      </c>
    </row>
    <row r="29" spans="1:36">
      <c r="A29" s="2">
        <v>891</v>
      </c>
      <c r="B29" s="2">
        <v>9957</v>
      </c>
      <c r="C29" s="2" t="s">
        <v>1779</v>
      </c>
      <c r="D29" s="2" t="s">
        <v>1780</v>
      </c>
      <c r="E29" s="4" t="s">
        <v>274</v>
      </c>
      <c r="F29" s="2" t="s">
        <v>1781</v>
      </c>
      <c r="G29" s="2" t="s">
        <v>1782</v>
      </c>
      <c r="H29" s="2" t="s">
        <v>283</v>
      </c>
      <c r="I29" s="2" t="s">
        <v>934</v>
      </c>
      <c r="J29" s="2" t="s">
        <v>30</v>
      </c>
      <c r="K29" s="2" t="s">
        <v>30</v>
      </c>
      <c r="L29" s="2" t="s">
        <v>289</v>
      </c>
      <c r="M29" s="2" t="s">
        <v>41</v>
      </c>
      <c r="N29" s="2" t="s">
        <v>428</v>
      </c>
      <c r="O29" s="2" t="s">
        <v>100</v>
      </c>
      <c r="P29" s="2" t="s">
        <v>1756</v>
      </c>
      <c r="Q29" s="2" t="s">
        <v>378</v>
      </c>
      <c r="R29" s="2" t="s">
        <v>369</v>
      </c>
      <c r="S29" s="2" t="s">
        <v>34</v>
      </c>
      <c r="T29" s="159">
        <v>0.98</v>
      </c>
      <c r="U29" s="2" t="s">
        <v>1783</v>
      </c>
      <c r="V29" s="175">
        <v>7.0000000000000007E-2</v>
      </c>
      <c r="W29" s="168">
        <v>6.5449999999999994E-2</v>
      </c>
      <c r="X29" s="4" t="s">
        <v>375</v>
      </c>
      <c r="Y29" s="4" t="s">
        <v>100</v>
      </c>
      <c r="Z29" s="159">
        <v>0.44</v>
      </c>
      <c r="AA29" s="164">
        <v>1</v>
      </c>
      <c r="AB29" s="179">
        <v>100.55</v>
      </c>
      <c r="AD29" s="159">
        <v>0</v>
      </c>
      <c r="AG29" s="2" t="s">
        <v>36</v>
      </c>
      <c r="AH29" s="168">
        <v>0</v>
      </c>
      <c r="AI29" s="168">
        <v>1.6451419164844901E-8</v>
      </c>
      <c r="AJ29" s="168">
        <v>2.9313086405022E-9</v>
      </c>
    </row>
    <row r="30" spans="1:36">
      <c r="A30" s="2">
        <v>891</v>
      </c>
      <c r="B30" s="2">
        <v>9957</v>
      </c>
      <c r="C30" s="2" t="s">
        <v>1681</v>
      </c>
      <c r="D30" s="2" t="s">
        <v>1682</v>
      </c>
      <c r="E30" s="4" t="s">
        <v>1271</v>
      </c>
      <c r="F30" s="2" t="s">
        <v>1784</v>
      </c>
      <c r="G30" s="2" t="s">
        <v>1785</v>
      </c>
      <c r="H30" s="2" t="s">
        <v>283</v>
      </c>
      <c r="I30" s="2" t="s">
        <v>720</v>
      </c>
      <c r="J30" s="2" t="s">
        <v>30</v>
      </c>
      <c r="K30" s="2" t="s">
        <v>30</v>
      </c>
      <c r="L30" s="2" t="s">
        <v>289</v>
      </c>
      <c r="M30" s="2" t="s">
        <v>41</v>
      </c>
      <c r="N30" s="2" t="s">
        <v>427</v>
      </c>
      <c r="O30" s="2" t="s">
        <v>100</v>
      </c>
      <c r="P30" s="2" t="s">
        <v>1685</v>
      </c>
      <c r="Q30" s="2" t="s">
        <v>376</v>
      </c>
      <c r="R30" s="2" t="s">
        <v>369</v>
      </c>
      <c r="S30" s="2" t="s">
        <v>34</v>
      </c>
      <c r="T30" s="159">
        <v>4.91</v>
      </c>
      <c r="U30" s="2" t="s">
        <v>1786</v>
      </c>
      <c r="V30" s="175">
        <v>6.4999999999999997E-3</v>
      </c>
      <c r="W30" s="168">
        <v>2.9739999999999999E-2</v>
      </c>
      <c r="X30" s="4" t="s">
        <v>375</v>
      </c>
      <c r="Y30" s="4" t="s">
        <v>100</v>
      </c>
      <c r="Z30" s="159">
        <v>139156.63</v>
      </c>
      <c r="AA30" s="164">
        <v>1</v>
      </c>
      <c r="AB30" s="179">
        <v>102.5</v>
      </c>
      <c r="AD30" s="159">
        <v>142.636</v>
      </c>
      <c r="AG30" s="2" t="s">
        <v>36</v>
      </c>
      <c r="AH30" s="168">
        <v>6.2000000000000003E-5</v>
      </c>
      <c r="AI30" s="168">
        <v>5.3039129129326497E-3</v>
      </c>
      <c r="AJ30" s="168">
        <v>9.4504951787831E-4</v>
      </c>
    </row>
    <row r="31" spans="1:36">
      <c r="A31" s="2">
        <v>891</v>
      </c>
      <c r="B31" s="2">
        <v>9957</v>
      </c>
      <c r="C31" s="2" t="s">
        <v>1681</v>
      </c>
      <c r="D31" s="2" t="s">
        <v>1682</v>
      </c>
      <c r="E31" s="4" t="s">
        <v>1271</v>
      </c>
      <c r="F31" s="2" t="s">
        <v>1787</v>
      </c>
      <c r="G31" s="2" t="s">
        <v>1788</v>
      </c>
      <c r="H31" s="2" t="s">
        <v>283</v>
      </c>
      <c r="I31" s="2" t="s">
        <v>720</v>
      </c>
      <c r="J31" s="2" t="s">
        <v>30</v>
      </c>
      <c r="K31" s="2" t="s">
        <v>30</v>
      </c>
      <c r="L31" s="2" t="s">
        <v>289</v>
      </c>
      <c r="M31" s="2" t="s">
        <v>31</v>
      </c>
      <c r="N31" s="2" t="s">
        <v>427</v>
      </c>
      <c r="O31" s="2" t="s">
        <v>100</v>
      </c>
      <c r="P31" s="2" t="s">
        <v>1685</v>
      </c>
      <c r="Q31" s="2" t="s">
        <v>376</v>
      </c>
      <c r="R31" s="2" t="s">
        <v>369</v>
      </c>
      <c r="S31" s="2" t="s">
        <v>34</v>
      </c>
      <c r="T31" s="159">
        <v>7.2910000000000004</v>
      </c>
      <c r="U31" s="2" t="s">
        <v>1789</v>
      </c>
      <c r="V31" s="175">
        <v>3.5999999999999997E-2</v>
      </c>
      <c r="W31" s="168">
        <v>3.2489999999999998E-2</v>
      </c>
      <c r="X31" s="4" t="s">
        <v>375</v>
      </c>
      <c r="Y31" s="4" t="s">
        <v>100</v>
      </c>
      <c r="Z31" s="159">
        <v>290000</v>
      </c>
      <c r="AA31" s="164">
        <v>1</v>
      </c>
      <c r="AB31" s="179">
        <v>104.88</v>
      </c>
      <c r="AD31" s="159">
        <v>304.15199999999999</v>
      </c>
      <c r="AG31" s="2" t="s">
        <v>36</v>
      </c>
      <c r="AH31" s="168">
        <v>3.97E-4</v>
      </c>
      <c r="AI31" s="168">
        <v>1.1309913751245199E-2</v>
      </c>
      <c r="AJ31" s="168">
        <v>2.0151968392613899E-3</v>
      </c>
    </row>
    <row r="32" spans="1:36">
      <c r="A32" s="2">
        <v>891</v>
      </c>
      <c r="B32" s="2">
        <v>9957</v>
      </c>
      <c r="C32" s="2" t="s">
        <v>1790</v>
      </c>
      <c r="D32" s="2" t="s">
        <v>1791</v>
      </c>
      <c r="E32" s="4" t="s">
        <v>1271</v>
      </c>
      <c r="F32" s="2" t="s">
        <v>1792</v>
      </c>
      <c r="G32" s="2" t="s">
        <v>1793</v>
      </c>
      <c r="H32" s="2" t="s">
        <v>283</v>
      </c>
      <c r="I32" s="2" t="s">
        <v>720</v>
      </c>
      <c r="J32" s="2" t="s">
        <v>30</v>
      </c>
      <c r="K32" s="2" t="s">
        <v>30</v>
      </c>
      <c r="L32" s="2" t="s">
        <v>289</v>
      </c>
      <c r="M32" s="2" t="s">
        <v>41</v>
      </c>
      <c r="N32" s="2" t="s">
        <v>427</v>
      </c>
      <c r="O32" s="2" t="s">
        <v>100</v>
      </c>
      <c r="P32" s="2" t="s">
        <v>1704</v>
      </c>
      <c r="Q32" s="2" t="s">
        <v>376</v>
      </c>
      <c r="R32" s="2" t="s">
        <v>369</v>
      </c>
      <c r="S32" s="2" t="s">
        <v>34</v>
      </c>
      <c r="T32" s="159">
        <v>5.7060000000000004</v>
      </c>
      <c r="U32" s="2" t="s">
        <v>1794</v>
      </c>
      <c r="V32" s="175">
        <v>3.6799999999999999E-2</v>
      </c>
      <c r="W32" s="168">
        <v>3.5349999999999999E-2</v>
      </c>
      <c r="X32" s="4" t="s">
        <v>375</v>
      </c>
      <c r="Y32" s="4" t="s">
        <v>100</v>
      </c>
      <c r="Z32" s="159">
        <v>294000</v>
      </c>
      <c r="AA32" s="164">
        <v>1</v>
      </c>
      <c r="AB32" s="179">
        <v>105.69</v>
      </c>
      <c r="AD32" s="159">
        <v>310.72899999999998</v>
      </c>
      <c r="AG32" s="2" t="s">
        <v>36</v>
      </c>
      <c r="AH32" s="168">
        <v>6.6299999999999996E-4</v>
      </c>
      <c r="AI32" s="168">
        <v>1.1554465089972E-2</v>
      </c>
      <c r="AJ32" s="168">
        <v>2.0587709191066199E-3</v>
      </c>
    </row>
    <row r="33" spans="1:36">
      <c r="A33" s="2">
        <v>891</v>
      </c>
      <c r="B33" s="2">
        <v>9957</v>
      </c>
      <c r="C33" s="2" t="s">
        <v>1389</v>
      </c>
      <c r="D33" s="2" t="s">
        <v>1390</v>
      </c>
      <c r="E33" s="4" t="s">
        <v>1271</v>
      </c>
      <c r="F33" s="2" t="s">
        <v>1795</v>
      </c>
      <c r="G33" s="2" t="s">
        <v>1796</v>
      </c>
      <c r="H33" s="2" t="s">
        <v>283</v>
      </c>
      <c r="I33" s="2" t="s">
        <v>934</v>
      </c>
      <c r="J33" s="2" t="s">
        <v>30</v>
      </c>
      <c r="K33" s="2" t="s">
        <v>30</v>
      </c>
      <c r="L33" s="2" t="s">
        <v>289</v>
      </c>
      <c r="M33" s="2" t="s">
        <v>41</v>
      </c>
      <c r="N33" s="2" t="s">
        <v>448</v>
      </c>
      <c r="O33" s="2" t="s">
        <v>100</v>
      </c>
      <c r="P33" s="2" t="s">
        <v>1685</v>
      </c>
      <c r="Q33" s="2" t="s">
        <v>376</v>
      </c>
      <c r="R33" s="2" t="s">
        <v>369</v>
      </c>
      <c r="S33" s="2" t="s">
        <v>34</v>
      </c>
      <c r="T33" s="159">
        <v>7.5209999999999999</v>
      </c>
      <c r="U33" s="2" t="s">
        <v>1797</v>
      </c>
      <c r="V33" s="175">
        <v>2.7900000000000001E-2</v>
      </c>
      <c r="W33" s="168">
        <v>5.1869999999999999E-2</v>
      </c>
      <c r="X33" s="4" t="s">
        <v>375</v>
      </c>
      <c r="Y33" s="4" t="s">
        <v>100</v>
      </c>
      <c r="Z33" s="159">
        <v>294000</v>
      </c>
      <c r="AA33" s="164">
        <v>1</v>
      </c>
      <c r="AB33" s="179">
        <v>84.82</v>
      </c>
      <c r="AD33" s="159">
        <v>249.37100000000001</v>
      </c>
      <c r="AG33" s="2" t="s">
        <v>36</v>
      </c>
      <c r="AH33" s="168">
        <v>2.1000000000000001E-4</v>
      </c>
      <c r="AI33" s="168">
        <v>9.2728709332143798E-3</v>
      </c>
      <c r="AJ33" s="168">
        <v>1.6522371970727999E-3</v>
      </c>
    </row>
    <row r="34" spans="1:36">
      <c r="A34" s="2">
        <v>891</v>
      </c>
      <c r="B34" s="2">
        <v>9957</v>
      </c>
      <c r="C34" s="2" t="s">
        <v>1393</v>
      </c>
      <c r="D34" s="2" t="s">
        <v>1394</v>
      </c>
      <c r="E34" s="4" t="s">
        <v>1271</v>
      </c>
      <c r="F34" s="2" t="s">
        <v>1798</v>
      </c>
      <c r="G34" s="2" t="s">
        <v>1799</v>
      </c>
      <c r="H34" s="2" t="s">
        <v>283</v>
      </c>
      <c r="I34" s="2" t="s">
        <v>720</v>
      </c>
      <c r="J34" s="2" t="s">
        <v>30</v>
      </c>
      <c r="K34" s="2" t="s">
        <v>30</v>
      </c>
      <c r="L34" s="2" t="s">
        <v>289</v>
      </c>
      <c r="M34" s="2" t="s">
        <v>41</v>
      </c>
      <c r="N34" s="2" t="s">
        <v>427</v>
      </c>
      <c r="O34" s="2" t="s">
        <v>100</v>
      </c>
      <c r="P34" s="2" t="s">
        <v>1675</v>
      </c>
      <c r="Q34" s="2" t="s">
        <v>376</v>
      </c>
      <c r="R34" s="2" t="s">
        <v>369</v>
      </c>
      <c r="S34" s="2" t="s">
        <v>34</v>
      </c>
      <c r="T34" s="159">
        <v>4.8780000000000001</v>
      </c>
      <c r="U34" s="2" t="s">
        <v>1800</v>
      </c>
      <c r="V34" s="175">
        <v>1.8700000000000001E-2</v>
      </c>
      <c r="W34" s="168">
        <v>3.1629999999999998E-2</v>
      </c>
      <c r="X34" s="4" t="s">
        <v>375</v>
      </c>
      <c r="Y34" s="4" t="s">
        <v>100</v>
      </c>
      <c r="Z34" s="159">
        <v>210000</v>
      </c>
      <c r="AA34" s="164">
        <v>1</v>
      </c>
      <c r="AB34" s="179">
        <v>105.08</v>
      </c>
      <c r="AD34" s="159">
        <v>220.66800000000001</v>
      </c>
      <c r="AG34" s="2" t="s">
        <v>36</v>
      </c>
      <c r="AH34" s="168">
        <v>2.05E-4</v>
      </c>
      <c r="AI34" s="168">
        <v>8.2055552738754898E-3</v>
      </c>
      <c r="AJ34" s="168">
        <v>1.46206323195683E-3</v>
      </c>
    </row>
    <row r="35" spans="1:36">
      <c r="A35" s="2">
        <v>891</v>
      </c>
      <c r="B35" s="2">
        <v>9957</v>
      </c>
      <c r="C35" s="2" t="s">
        <v>1801</v>
      </c>
      <c r="D35" s="2" t="s">
        <v>1802</v>
      </c>
      <c r="E35" s="4" t="s">
        <v>1271</v>
      </c>
      <c r="F35" s="2" t="s">
        <v>1803</v>
      </c>
      <c r="G35" s="2" t="s">
        <v>1804</v>
      </c>
      <c r="H35" s="2" t="s">
        <v>283</v>
      </c>
      <c r="I35" s="2" t="s">
        <v>720</v>
      </c>
      <c r="J35" s="2" t="s">
        <v>30</v>
      </c>
      <c r="K35" s="2" t="s">
        <v>30</v>
      </c>
      <c r="L35" s="2" t="s">
        <v>289</v>
      </c>
      <c r="M35" s="2" t="s">
        <v>41</v>
      </c>
      <c r="N35" s="2" t="s">
        <v>411</v>
      </c>
      <c r="O35" s="2" t="s">
        <v>100</v>
      </c>
      <c r="P35" s="2" t="s">
        <v>1675</v>
      </c>
      <c r="Q35" s="2" t="s">
        <v>376</v>
      </c>
      <c r="R35" s="2" t="s">
        <v>369</v>
      </c>
      <c r="S35" s="2" t="s">
        <v>34</v>
      </c>
      <c r="T35" s="159">
        <v>2.9670000000000001</v>
      </c>
      <c r="U35" s="2" t="s">
        <v>1805</v>
      </c>
      <c r="V35" s="175">
        <v>1.09E-2</v>
      </c>
      <c r="W35" s="168">
        <v>2.9389999999999999E-2</v>
      </c>
      <c r="X35" s="4" t="s">
        <v>375</v>
      </c>
      <c r="Y35" s="4" t="s">
        <v>100</v>
      </c>
      <c r="Z35" s="159">
        <v>250000</v>
      </c>
      <c r="AA35" s="164">
        <v>1</v>
      </c>
      <c r="AB35" s="179">
        <v>105.7</v>
      </c>
      <c r="AD35" s="159">
        <v>264.25</v>
      </c>
      <c r="AG35" s="2" t="s">
        <v>36</v>
      </c>
      <c r="AH35" s="168">
        <v>2.7500000000000002E-4</v>
      </c>
      <c r="AI35" s="168">
        <v>9.8261550434208794E-3</v>
      </c>
      <c r="AJ35" s="168">
        <v>1.7508211840619901E-3</v>
      </c>
    </row>
    <row r="36" spans="1:36">
      <c r="A36" s="2">
        <v>891</v>
      </c>
      <c r="B36" s="2">
        <v>9957</v>
      </c>
      <c r="C36" s="2" t="s">
        <v>1555</v>
      </c>
      <c r="D36" s="2" t="s">
        <v>1556</v>
      </c>
      <c r="E36" s="4" t="s">
        <v>1271</v>
      </c>
      <c r="F36" s="2" t="s">
        <v>1806</v>
      </c>
      <c r="G36" s="2" t="s">
        <v>1807</v>
      </c>
      <c r="H36" s="2" t="s">
        <v>283</v>
      </c>
      <c r="I36" s="2" t="s">
        <v>934</v>
      </c>
      <c r="J36" s="2" t="s">
        <v>30</v>
      </c>
      <c r="K36" s="2" t="s">
        <v>30</v>
      </c>
      <c r="L36" s="2" t="s">
        <v>289</v>
      </c>
      <c r="M36" s="2" t="s">
        <v>41</v>
      </c>
      <c r="N36" s="2" t="s">
        <v>403</v>
      </c>
      <c r="O36" s="2" t="s">
        <v>100</v>
      </c>
      <c r="P36" s="2" t="s">
        <v>1756</v>
      </c>
      <c r="Q36" s="2" t="s">
        <v>378</v>
      </c>
      <c r="R36" s="2" t="s">
        <v>369</v>
      </c>
      <c r="S36" s="2" t="s">
        <v>34</v>
      </c>
      <c r="T36" s="159">
        <v>2.621</v>
      </c>
      <c r="U36" s="2" t="s">
        <v>1808</v>
      </c>
      <c r="V36" s="175">
        <v>7.2499999999999995E-2</v>
      </c>
      <c r="W36" s="168">
        <v>5.6919999999999998E-2</v>
      </c>
      <c r="X36" s="4" t="s">
        <v>375</v>
      </c>
      <c r="Y36" s="4" t="s">
        <v>100</v>
      </c>
      <c r="Z36" s="159">
        <v>400000</v>
      </c>
      <c r="AA36" s="164">
        <v>1</v>
      </c>
      <c r="AB36" s="179">
        <v>107.37</v>
      </c>
      <c r="AD36" s="159">
        <v>429.48</v>
      </c>
      <c r="AG36" s="2" t="s">
        <v>36</v>
      </c>
      <c r="AH36" s="168">
        <v>5.5599999999999996E-4</v>
      </c>
      <c r="AI36" s="168">
        <v>1.5970244344554001E-2</v>
      </c>
      <c r="AJ36" s="168">
        <v>2.8455730638824801E-3</v>
      </c>
    </row>
    <row r="37" spans="1:36">
      <c r="A37" s="2">
        <v>891</v>
      </c>
      <c r="B37" s="2">
        <v>9957</v>
      </c>
      <c r="C37" s="2" t="s">
        <v>1409</v>
      </c>
      <c r="D37" s="2" t="s">
        <v>1410</v>
      </c>
      <c r="E37" s="4" t="s">
        <v>1271</v>
      </c>
      <c r="F37" s="2" t="s">
        <v>1809</v>
      </c>
      <c r="G37" s="2" t="s">
        <v>1810</v>
      </c>
      <c r="H37" s="2" t="s">
        <v>283</v>
      </c>
      <c r="I37" s="2" t="s">
        <v>934</v>
      </c>
      <c r="J37" s="2" t="s">
        <v>30</v>
      </c>
      <c r="K37" s="2" t="s">
        <v>30</v>
      </c>
      <c r="L37" s="2" t="s">
        <v>289</v>
      </c>
      <c r="M37" s="2" t="s">
        <v>41</v>
      </c>
      <c r="N37" s="2" t="s">
        <v>427</v>
      </c>
      <c r="O37" s="2" t="s">
        <v>100</v>
      </c>
      <c r="P37" s="2" t="s">
        <v>1685</v>
      </c>
      <c r="Q37" s="2" t="s">
        <v>376</v>
      </c>
      <c r="R37" s="2" t="s">
        <v>369</v>
      </c>
      <c r="S37" s="2" t="s">
        <v>34</v>
      </c>
      <c r="T37" s="159">
        <v>4.7640000000000002</v>
      </c>
      <c r="U37" s="2" t="s">
        <v>1811</v>
      </c>
      <c r="V37" s="175">
        <v>2.5499999999999998E-2</v>
      </c>
      <c r="W37" s="168">
        <v>5.2690000000000001E-2</v>
      </c>
      <c r="X37" s="4" t="s">
        <v>375</v>
      </c>
      <c r="Y37" s="4" t="s">
        <v>100</v>
      </c>
      <c r="Z37" s="159">
        <v>390000</v>
      </c>
      <c r="AA37" s="164">
        <v>1</v>
      </c>
      <c r="AB37" s="179">
        <v>88.7</v>
      </c>
      <c r="AD37" s="159">
        <v>345.93</v>
      </c>
      <c r="AG37" s="2" t="s">
        <v>36</v>
      </c>
      <c r="AH37" s="168">
        <v>1.66E-4</v>
      </c>
      <c r="AI37" s="168">
        <v>1.28634316524904E-2</v>
      </c>
      <c r="AJ37" s="168">
        <v>2.2920021653834101E-3</v>
      </c>
    </row>
    <row r="38" spans="1:36">
      <c r="A38" s="2">
        <v>891</v>
      </c>
      <c r="B38" s="2">
        <v>9957</v>
      </c>
      <c r="C38" s="2" t="s">
        <v>1409</v>
      </c>
      <c r="D38" s="2" t="s">
        <v>1410</v>
      </c>
      <c r="E38" s="4" t="s">
        <v>1271</v>
      </c>
      <c r="F38" s="2" t="s">
        <v>1812</v>
      </c>
      <c r="G38" s="2" t="s">
        <v>1813</v>
      </c>
      <c r="H38" s="2" t="s">
        <v>283</v>
      </c>
      <c r="I38" s="2" t="s">
        <v>720</v>
      </c>
      <c r="J38" s="2" t="s">
        <v>30</v>
      </c>
      <c r="K38" s="2" t="s">
        <v>30</v>
      </c>
      <c r="L38" s="2" t="s">
        <v>289</v>
      </c>
      <c r="M38" s="2" t="s">
        <v>41</v>
      </c>
      <c r="N38" s="2" t="s">
        <v>427</v>
      </c>
      <c r="O38" s="2" t="s">
        <v>100</v>
      </c>
      <c r="P38" s="2" t="s">
        <v>1685</v>
      </c>
      <c r="Q38" s="2" t="s">
        <v>376</v>
      </c>
      <c r="R38" s="2" t="s">
        <v>369</v>
      </c>
      <c r="S38" s="2" t="s">
        <v>34</v>
      </c>
      <c r="T38" s="159">
        <v>3.4889999999999999</v>
      </c>
      <c r="U38" s="2" t="s">
        <v>1814</v>
      </c>
      <c r="V38" s="175">
        <v>5.0000000000000001E-3</v>
      </c>
      <c r="W38" s="168">
        <v>3.0589999999999999E-2</v>
      </c>
      <c r="X38" s="4" t="s">
        <v>375</v>
      </c>
      <c r="Y38" s="4" t="s">
        <v>100</v>
      </c>
      <c r="Z38" s="159">
        <v>344773.22</v>
      </c>
      <c r="AA38" s="164">
        <v>1</v>
      </c>
      <c r="AB38" s="179">
        <v>105.54</v>
      </c>
      <c r="AD38" s="159">
        <v>363.87400000000002</v>
      </c>
      <c r="AG38" s="2" t="s">
        <v>36</v>
      </c>
      <c r="AH38" s="168">
        <v>2.14E-4</v>
      </c>
      <c r="AI38" s="168">
        <v>1.35306677914284E-2</v>
      </c>
      <c r="AJ38" s="168">
        <v>2.4108900886516699E-3</v>
      </c>
    </row>
    <row r="39" spans="1:36">
      <c r="A39" s="2">
        <v>891</v>
      </c>
      <c r="B39" s="2">
        <v>9957</v>
      </c>
      <c r="C39" s="2" t="s">
        <v>1409</v>
      </c>
      <c r="D39" s="2" t="s">
        <v>1410</v>
      </c>
      <c r="E39" s="4" t="s">
        <v>1271</v>
      </c>
      <c r="F39" s="2" t="s">
        <v>1815</v>
      </c>
      <c r="G39" s="2" t="s">
        <v>1816</v>
      </c>
      <c r="H39" s="2" t="s">
        <v>283</v>
      </c>
      <c r="I39" s="2" t="s">
        <v>720</v>
      </c>
      <c r="J39" s="2" t="s">
        <v>30</v>
      </c>
      <c r="K39" s="2" t="s">
        <v>30</v>
      </c>
      <c r="L39" s="2" t="s">
        <v>289</v>
      </c>
      <c r="M39" s="2" t="s">
        <v>41</v>
      </c>
      <c r="N39" s="2" t="s">
        <v>427</v>
      </c>
      <c r="O39" s="2" t="s">
        <v>100</v>
      </c>
      <c r="P39" s="2" t="s">
        <v>1685</v>
      </c>
      <c r="Q39" s="2" t="s">
        <v>376</v>
      </c>
      <c r="R39" s="2" t="s">
        <v>369</v>
      </c>
      <c r="S39" s="2" t="s">
        <v>34</v>
      </c>
      <c r="T39" s="159">
        <v>4.673</v>
      </c>
      <c r="U39" s="2" t="s">
        <v>1817</v>
      </c>
      <c r="V39" s="175">
        <v>5.8999999999999999E-3</v>
      </c>
      <c r="W39" s="168">
        <v>3.0779999999999998E-2</v>
      </c>
      <c r="X39" s="4" t="s">
        <v>375</v>
      </c>
      <c r="Y39" s="4" t="s">
        <v>100</v>
      </c>
      <c r="Z39" s="159">
        <v>250000</v>
      </c>
      <c r="AA39" s="164">
        <v>1</v>
      </c>
      <c r="AB39" s="179">
        <v>100.11</v>
      </c>
      <c r="AD39" s="159">
        <v>250.27500000000001</v>
      </c>
      <c r="AG39" s="2" t="s">
        <v>36</v>
      </c>
      <c r="AH39" s="168">
        <v>1.7899999999999999E-4</v>
      </c>
      <c r="AI39" s="168">
        <v>9.3064936745209503E-3</v>
      </c>
      <c r="AJ39" s="168">
        <v>1.65822808643752E-3</v>
      </c>
    </row>
    <row r="40" spans="1:36">
      <c r="A40" s="2">
        <v>891</v>
      </c>
      <c r="B40" s="2">
        <v>9957</v>
      </c>
      <c r="C40" s="2" t="s">
        <v>1818</v>
      </c>
      <c r="D40" s="2" t="s">
        <v>1819</v>
      </c>
      <c r="E40" s="4" t="s">
        <v>1271</v>
      </c>
      <c r="F40" s="2" t="s">
        <v>1820</v>
      </c>
      <c r="G40" s="2" t="s">
        <v>1821</v>
      </c>
      <c r="H40" s="2" t="s">
        <v>283</v>
      </c>
      <c r="I40" s="2" t="s">
        <v>934</v>
      </c>
      <c r="J40" s="2" t="s">
        <v>30</v>
      </c>
      <c r="K40" s="2" t="s">
        <v>30</v>
      </c>
      <c r="L40" s="2" t="s">
        <v>289</v>
      </c>
      <c r="M40" s="2" t="s">
        <v>41</v>
      </c>
      <c r="N40" s="2" t="s">
        <v>410</v>
      </c>
      <c r="O40" s="2" t="s">
        <v>100</v>
      </c>
      <c r="P40" s="2" t="s">
        <v>1710</v>
      </c>
      <c r="Q40" s="2" t="s">
        <v>372</v>
      </c>
      <c r="R40" s="2" t="s">
        <v>372</v>
      </c>
      <c r="S40" s="2" t="s">
        <v>34</v>
      </c>
      <c r="T40" s="159">
        <v>1.177</v>
      </c>
      <c r="U40" s="2" t="s">
        <v>1822</v>
      </c>
      <c r="V40" s="175">
        <v>3.8699999999999998E-2</v>
      </c>
      <c r="W40" s="168">
        <v>5.9119999999999999E-2</v>
      </c>
      <c r="X40" s="4" t="s">
        <v>375</v>
      </c>
      <c r="Y40" s="4" t="s">
        <v>100</v>
      </c>
      <c r="Z40" s="159">
        <v>0.16</v>
      </c>
      <c r="AA40" s="164">
        <v>1</v>
      </c>
      <c r="AB40" s="179">
        <v>98.73</v>
      </c>
      <c r="AD40" s="159">
        <v>0</v>
      </c>
      <c r="AG40" s="2" t="s">
        <v>36</v>
      </c>
      <c r="AH40" s="168">
        <v>0</v>
      </c>
      <c r="AI40" s="168">
        <v>5.8740513146607705E-9</v>
      </c>
      <c r="AJ40" s="168">
        <v>1.0466365971765602E-9</v>
      </c>
    </row>
    <row r="41" spans="1:36">
      <c r="A41" s="2">
        <v>891</v>
      </c>
      <c r="B41" s="2">
        <v>9957</v>
      </c>
      <c r="C41" s="2" t="s">
        <v>1823</v>
      </c>
      <c r="D41" s="2" t="s">
        <v>1824</v>
      </c>
      <c r="E41" s="4" t="s">
        <v>1271</v>
      </c>
      <c r="F41" s="2" t="s">
        <v>1825</v>
      </c>
      <c r="G41" s="2" t="s">
        <v>1826</v>
      </c>
      <c r="H41" s="2" t="s">
        <v>283</v>
      </c>
      <c r="I41" s="2" t="s">
        <v>935</v>
      </c>
      <c r="J41" s="2" t="s">
        <v>30</v>
      </c>
      <c r="K41" s="2" t="s">
        <v>30</v>
      </c>
      <c r="L41" s="2" t="s">
        <v>289</v>
      </c>
      <c r="M41" s="2" t="s">
        <v>41</v>
      </c>
      <c r="N41" s="2" t="s">
        <v>410</v>
      </c>
      <c r="O41" s="2" t="s">
        <v>100</v>
      </c>
      <c r="P41" s="2" t="s">
        <v>1710</v>
      </c>
      <c r="Q41" s="2" t="s">
        <v>372</v>
      </c>
      <c r="R41" s="2" t="s">
        <v>372</v>
      </c>
      <c r="S41" s="2" t="s">
        <v>34</v>
      </c>
      <c r="T41" s="159">
        <v>3.24</v>
      </c>
      <c r="U41" s="2" t="s">
        <v>1680</v>
      </c>
      <c r="V41" s="175">
        <v>7.0000000000000007E-2</v>
      </c>
      <c r="W41" s="168">
        <v>-6.3850000000000004E-2</v>
      </c>
      <c r="X41" s="4" t="s">
        <v>375</v>
      </c>
      <c r="Y41" s="4" t="s">
        <v>100</v>
      </c>
      <c r="Z41" s="159">
        <v>34907</v>
      </c>
      <c r="AA41" s="164">
        <v>1</v>
      </c>
      <c r="AB41" s="179">
        <v>133.1</v>
      </c>
      <c r="AD41" s="159">
        <v>46.460999999999999</v>
      </c>
      <c r="AG41" s="2" t="s">
        <v>36</v>
      </c>
      <c r="AH41" s="168">
        <v>6.9899999999999997E-4</v>
      </c>
      <c r="AI41" s="168">
        <v>1.7276636584598699E-3</v>
      </c>
      <c r="AJ41" s="168">
        <v>3.0783456181987198E-4</v>
      </c>
    </row>
    <row r="42" spans="1:36">
      <c r="A42" s="2">
        <v>891</v>
      </c>
      <c r="B42" s="2">
        <v>9957</v>
      </c>
      <c r="C42" s="2" t="s">
        <v>1827</v>
      </c>
      <c r="D42" s="2" t="s">
        <v>1828</v>
      </c>
      <c r="E42" s="4" t="s">
        <v>1271</v>
      </c>
      <c r="F42" s="2" t="s">
        <v>1829</v>
      </c>
      <c r="G42" s="2" t="s">
        <v>1830</v>
      </c>
      <c r="H42" s="2" t="s">
        <v>283</v>
      </c>
      <c r="I42" s="2" t="s">
        <v>720</v>
      </c>
      <c r="J42" s="2" t="s">
        <v>30</v>
      </c>
      <c r="K42" s="2" t="s">
        <v>30</v>
      </c>
      <c r="L42" s="2" t="s">
        <v>289</v>
      </c>
      <c r="M42" s="2" t="s">
        <v>41</v>
      </c>
      <c r="N42" s="2" t="s">
        <v>411</v>
      </c>
      <c r="O42" s="2" t="s">
        <v>100</v>
      </c>
      <c r="P42" s="2" t="s">
        <v>1146</v>
      </c>
      <c r="Q42" s="2" t="s">
        <v>376</v>
      </c>
      <c r="R42" s="2" t="s">
        <v>369</v>
      </c>
      <c r="S42" s="2" t="s">
        <v>34</v>
      </c>
      <c r="T42" s="159">
        <v>3.7480000000000002</v>
      </c>
      <c r="U42" s="2" t="s">
        <v>1831</v>
      </c>
      <c r="V42" s="175">
        <v>2E-3</v>
      </c>
      <c r="W42" s="168">
        <v>2.5999999999999999E-2</v>
      </c>
      <c r="X42" s="4" t="s">
        <v>375</v>
      </c>
      <c r="Y42" s="4" t="s">
        <v>100</v>
      </c>
      <c r="Z42" s="159">
        <v>227980.29</v>
      </c>
      <c r="AA42" s="164">
        <v>1</v>
      </c>
      <c r="AB42" s="179">
        <v>103.06</v>
      </c>
      <c r="AD42" s="159">
        <v>234.95599999999999</v>
      </c>
      <c r="AG42" s="2" t="s">
        <v>36</v>
      </c>
      <c r="AH42" s="168">
        <v>6.7000000000000002E-5</v>
      </c>
      <c r="AI42" s="168">
        <v>8.7368736744802503E-3</v>
      </c>
      <c r="AJ42" s="168">
        <v>1.5567333757872601E-3</v>
      </c>
    </row>
    <row r="43" spans="1:36">
      <c r="A43" s="2">
        <v>891</v>
      </c>
      <c r="B43" s="2">
        <v>9957</v>
      </c>
      <c r="C43" s="2" t="s">
        <v>1827</v>
      </c>
      <c r="D43" s="2" t="s">
        <v>1828</v>
      </c>
      <c r="E43" s="4" t="s">
        <v>1271</v>
      </c>
      <c r="F43" s="2" t="s">
        <v>1832</v>
      </c>
      <c r="G43" s="2" t="s">
        <v>1833</v>
      </c>
      <c r="H43" s="2" t="s">
        <v>283</v>
      </c>
      <c r="I43" s="2" t="s">
        <v>720</v>
      </c>
      <c r="J43" s="2" t="s">
        <v>30</v>
      </c>
      <c r="K43" s="2" t="s">
        <v>30</v>
      </c>
      <c r="L43" s="2" t="s">
        <v>289</v>
      </c>
      <c r="M43" s="2" t="s">
        <v>41</v>
      </c>
      <c r="N43" s="2" t="s">
        <v>411</v>
      </c>
      <c r="O43" s="2" t="s">
        <v>100</v>
      </c>
      <c r="P43" s="2" t="s">
        <v>1675</v>
      </c>
      <c r="Q43" s="2" t="s">
        <v>376</v>
      </c>
      <c r="R43" s="2" t="s">
        <v>369</v>
      </c>
      <c r="S43" s="2" t="s">
        <v>34</v>
      </c>
      <c r="T43" s="159">
        <v>2.58</v>
      </c>
      <c r="U43" s="2" t="s">
        <v>1834</v>
      </c>
      <c r="V43" s="175">
        <v>2E-3</v>
      </c>
      <c r="W43" s="168">
        <v>2.964E-2</v>
      </c>
      <c r="X43" s="4" t="s">
        <v>375</v>
      </c>
      <c r="Y43" s="4" t="s">
        <v>100</v>
      </c>
      <c r="Z43" s="159">
        <v>150000</v>
      </c>
      <c r="AA43" s="164">
        <v>1</v>
      </c>
      <c r="AB43" s="179">
        <v>105.18</v>
      </c>
      <c r="AD43" s="159">
        <v>157.77000000000001</v>
      </c>
      <c r="AG43" s="2" t="s">
        <v>36</v>
      </c>
      <c r="AH43" s="168">
        <v>2.6200000000000003E-4</v>
      </c>
      <c r="AI43" s="168">
        <v>5.8666886705790403E-3</v>
      </c>
      <c r="AJ43" s="168">
        <v>1.0453247235930399E-3</v>
      </c>
    </row>
    <row r="44" spans="1:36">
      <c r="A44" s="2">
        <v>891</v>
      </c>
      <c r="B44" s="2">
        <v>9957</v>
      </c>
      <c r="C44" s="2" t="s">
        <v>1835</v>
      </c>
      <c r="D44" s="2" t="s">
        <v>1836</v>
      </c>
      <c r="E44" s="4" t="s">
        <v>1271</v>
      </c>
      <c r="F44" s="2" t="s">
        <v>1837</v>
      </c>
      <c r="G44" s="2" t="s">
        <v>1838</v>
      </c>
      <c r="H44" s="2" t="s">
        <v>283</v>
      </c>
      <c r="I44" s="2" t="s">
        <v>720</v>
      </c>
      <c r="J44" s="2" t="s">
        <v>30</v>
      </c>
      <c r="K44" s="2" t="s">
        <v>30</v>
      </c>
      <c r="L44" s="2" t="s">
        <v>289</v>
      </c>
      <c r="M44" s="2" t="s">
        <v>41</v>
      </c>
      <c r="N44" s="2" t="s">
        <v>403</v>
      </c>
      <c r="O44" s="2" t="s">
        <v>100</v>
      </c>
      <c r="P44" s="2" t="s">
        <v>1756</v>
      </c>
      <c r="Q44" s="2" t="s">
        <v>378</v>
      </c>
      <c r="R44" s="2" t="s">
        <v>369</v>
      </c>
      <c r="S44" s="2" t="s">
        <v>34</v>
      </c>
      <c r="T44" s="159">
        <v>3.448</v>
      </c>
      <c r="U44" s="2" t="s">
        <v>1839</v>
      </c>
      <c r="V44" s="175">
        <v>1.7999999999999999E-2</v>
      </c>
      <c r="W44" s="168">
        <v>3.4950000000000002E-2</v>
      </c>
      <c r="X44" s="4" t="s">
        <v>375</v>
      </c>
      <c r="Y44" s="4" t="s">
        <v>100</v>
      </c>
      <c r="Z44" s="159">
        <v>182974.74</v>
      </c>
      <c r="AA44" s="164">
        <v>1</v>
      </c>
      <c r="AB44" s="179">
        <v>109.14</v>
      </c>
      <c r="AD44" s="159">
        <v>199.69900000000001</v>
      </c>
      <c r="AG44" s="2" t="s">
        <v>36</v>
      </c>
      <c r="AH44" s="168">
        <v>2.0799999999999999E-4</v>
      </c>
      <c r="AI44" s="168">
        <v>7.4258078050477502E-3</v>
      </c>
      <c r="AJ44" s="168">
        <v>1.3231280756714201E-3</v>
      </c>
    </row>
    <row r="45" spans="1:36">
      <c r="A45" s="2">
        <v>891</v>
      </c>
      <c r="B45" s="2">
        <v>9957</v>
      </c>
      <c r="C45" s="2" t="s">
        <v>1840</v>
      </c>
      <c r="D45" s="2" t="s">
        <v>1841</v>
      </c>
      <c r="E45" s="4" t="s">
        <v>1271</v>
      </c>
      <c r="F45" s="2" t="s">
        <v>1842</v>
      </c>
      <c r="G45" s="2" t="s">
        <v>1843</v>
      </c>
      <c r="H45" s="2" t="s">
        <v>283</v>
      </c>
      <c r="I45" s="2" t="s">
        <v>934</v>
      </c>
      <c r="J45" s="2" t="s">
        <v>30</v>
      </c>
      <c r="K45" s="2" t="s">
        <v>30</v>
      </c>
      <c r="L45" s="2" t="s">
        <v>289</v>
      </c>
      <c r="M45" s="2" t="s">
        <v>31</v>
      </c>
      <c r="N45" s="2" t="s">
        <v>417</v>
      </c>
      <c r="O45" s="2" t="s">
        <v>100</v>
      </c>
      <c r="P45" s="2" t="s">
        <v>1679</v>
      </c>
      <c r="Q45" s="2" t="s">
        <v>376</v>
      </c>
      <c r="R45" s="2" t="s">
        <v>369</v>
      </c>
      <c r="S45" s="2" t="s">
        <v>34</v>
      </c>
      <c r="T45" s="159">
        <v>5.6980000000000004</v>
      </c>
      <c r="U45" s="2" t="s">
        <v>1814</v>
      </c>
      <c r="V45" s="175">
        <v>5.6899999999999999E-2</v>
      </c>
      <c r="W45" s="168">
        <v>6.0499999999999998E-2</v>
      </c>
      <c r="X45" s="4" t="s">
        <v>375</v>
      </c>
      <c r="Y45" s="4" t="s">
        <v>100</v>
      </c>
      <c r="Z45" s="159">
        <v>219000</v>
      </c>
      <c r="AA45" s="164">
        <v>1</v>
      </c>
      <c r="AB45" s="179">
        <v>99.25</v>
      </c>
      <c r="AD45" s="159">
        <v>217.357</v>
      </c>
      <c r="AG45" s="2" t="s">
        <v>36</v>
      </c>
      <c r="AH45" s="168">
        <v>2.0599999999999999E-4</v>
      </c>
      <c r="AI45" s="168">
        <v>8.0824540959332208E-3</v>
      </c>
      <c r="AJ45" s="168">
        <v>1.4401291031778799E-3</v>
      </c>
    </row>
    <row r="46" spans="1:36">
      <c r="A46" s="2">
        <v>891</v>
      </c>
      <c r="B46" s="2">
        <v>9957</v>
      </c>
      <c r="C46" s="2" t="s">
        <v>1844</v>
      </c>
      <c r="D46" s="2" t="s">
        <v>1845</v>
      </c>
      <c r="E46" s="4" t="s">
        <v>1271</v>
      </c>
      <c r="F46" s="2" t="s">
        <v>1846</v>
      </c>
      <c r="G46" s="2" t="s">
        <v>1847</v>
      </c>
      <c r="H46" s="2" t="s">
        <v>283</v>
      </c>
      <c r="I46" s="2" t="s">
        <v>720</v>
      </c>
      <c r="J46" s="2" t="s">
        <v>30</v>
      </c>
      <c r="K46" s="2" t="s">
        <v>30</v>
      </c>
      <c r="L46" s="2" t="s">
        <v>289</v>
      </c>
      <c r="M46" s="2" t="s">
        <v>41</v>
      </c>
      <c r="N46" s="2" t="s">
        <v>427</v>
      </c>
      <c r="O46" s="2" t="s">
        <v>100</v>
      </c>
      <c r="P46" s="2" t="s">
        <v>1704</v>
      </c>
      <c r="Q46" s="2" t="s">
        <v>376</v>
      </c>
      <c r="R46" s="2" t="s">
        <v>369</v>
      </c>
      <c r="S46" s="2" t="s">
        <v>34</v>
      </c>
      <c r="T46" s="159">
        <v>3.077</v>
      </c>
      <c r="U46" s="2" t="s">
        <v>1848</v>
      </c>
      <c r="V46" s="175">
        <v>2.7E-2</v>
      </c>
      <c r="W46" s="168">
        <v>3.3090000000000001E-2</v>
      </c>
      <c r="X46" s="4" t="s">
        <v>375</v>
      </c>
      <c r="Y46" s="4" t="s">
        <v>100</v>
      </c>
      <c r="Z46" s="159">
        <v>54900</v>
      </c>
      <c r="AA46" s="164">
        <v>1</v>
      </c>
      <c r="AB46" s="179">
        <v>106.11</v>
      </c>
      <c r="AD46" s="159">
        <v>58.253999999999998</v>
      </c>
      <c r="AG46" s="2" t="s">
        <v>36</v>
      </c>
      <c r="AH46" s="168">
        <v>1.3899999999999999E-4</v>
      </c>
      <c r="AI46" s="168">
        <v>2.1661936351935899E-3</v>
      </c>
      <c r="AJ46" s="168">
        <v>3.8597169376200198E-4</v>
      </c>
    </row>
    <row r="47" spans="1:36">
      <c r="A47" s="2">
        <v>891</v>
      </c>
      <c r="B47" s="2">
        <v>9957</v>
      </c>
      <c r="C47" s="2" t="s">
        <v>1849</v>
      </c>
      <c r="D47" s="2" t="s">
        <v>1850</v>
      </c>
      <c r="E47" s="4" t="s">
        <v>1271</v>
      </c>
      <c r="F47" s="2" t="s">
        <v>1851</v>
      </c>
      <c r="G47" s="2" t="s">
        <v>1852</v>
      </c>
      <c r="H47" s="2" t="s">
        <v>283</v>
      </c>
      <c r="I47" s="2" t="s">
        <v>720</v>
      </c>
      <c r="J47" s="2" t="s">
        <v>30</v>
      </c>
      <c r="L47" s="2" t="s">
        <v>289</v>
      </c>
      <c r="M47" s="2" t="s">
        <v>276</v>
      </c>
      <c r="N47" s="2" t="s">
        <v>427</v>
      </c>
      <c r="O47" s="2" t="s">
        <v>100</v>
      </c>
      <c r="P47" s="2" t="s">
        <v>1667</v>
      </c>
      <c r="Q47" s="2" t="s">
        <v>378</v>
      </c>
      <c r="R47" s="2" t="s">
        <v>369</v>
      </c>
      <c r="S47" s="2" t="s">
        <v>34</v>
      </c>
      <c r="T47" s="159">
        <v>5.2880000000000003</v>
      </c>
      <c r="U47" s="2" t="s">
        <v>1853</v>
      </c>
      <c r="V47" s="175">
        <v>3.1800000000000002E-2</v>
      </c>
      <c r="W47" s="168">
        <v>3.2190000000000003E-2</v>
      </c>
      <c r="X47" s="4" t="s">
        <v>375</v>
      </c>
      <c r="Y47" s="4" t="s">
        <v>100</v>
      </c>
      <c r="Z47" s="159">
        <v>290000</v>
      </c>
      <c r="AA47" s="164">
        <v>1</v>
      </c>
      <c r="AB47" s="179">
        <v>101.12</v>
      </c>
      <c r="AD47" s="159">
        <v>293.24799999999999</v>
      </c>
      <c r="AG47" s="2" t="s">
        <v>36</v>
      </c>
      <c r="AH47" s="168">
        <v>1.299E-3</v>
      </c>
      <c r="AI47" s="168">
        <v>1.0904447735754301E-2</v>
      </c>
      <c r="AJ47" s="168">
        <v>1.9429510334297499E-3</v>
      </c>
    </row>
    <row r="48" spans="1:36">
      <c r="A48" s="2">
        <v>891</v>
      </c>
      <c r="B48" s="2">
        <v>9957</v>
      </c>
      <c r="C48" s="2" t="s">
        <v>1854</v>
      </c>
      <c r="D48" s="2" t="s">
        <v>1855</v>
      </c>
      <c r="E48" s="4" t="s">
        <v>1271</v>
      </c>
      <c r="F48" s="2" t="s">
        <v>1856</v>
      </c>
      <c r="G48" s="2" t="s">
        <v>1857</v>
      </c>
      <c r="H48" s="2" t="s">
        <v>283</v>
      </c>
      <c r="I48" s="2" t="s">
        <v>720</v>
      </c>
      <c r="J48" s="2" t="s">
        <v>30</v>
      </c>
      <c r="K48" s="2" t="s">
        <v>30</v>
      </c>
      <c r="L48" s="2" t="s">
        <v>289</v>
      </c>
      <c r="M48" s="2" t="s">
        <v>41</v>
      </c>
      <c r="N48" s="2" t="s">
        <v>403</v>
      </c>
      <c r="O48" s="2" t="s">
        <v>100</v>
      </c>
      <c r="P48" s="2" t="s">
        <v>1146</v>
      </c>
      <c r="Q48" s="2" t="s">
        <v>376</v>
      </c>
      <c r="R48" s="2" t="s">
        <v>369</v>
      </c>
      <c r="S48" s="2" t="s">
        <v>34</v>
      </c>
      <c r="T48" s="159">
        <v>10.119999999999999</v>
      </c>
      <c r="U48" s="2" t="s">
        <v>1858</v>
      </c>
      <c r="V48" s="175">
        <v>3.2000000000000001E-2</v>
      </c>
      <c r="W48" s="168">
        <v>3.1019999999999999E-2</v>
      </c>
      <c r="X48" s="4" t="s">
        <v>375</v>
      </c>
      <c r="Y48" s="4" t="s">
        <v>100</v>
      </c>
      <c r="Z48" s="159">
        <v>370000</v>
      </c>
      <c r="AA48" s="164">
        <v>1</v>
      </c>
      <c r="AB48" s="179">
        <v>107.1</v>
      </c>
      <c r="AD48" s="159">
        <v>396.27</v>
      </c>
      <c r="AG48" s="2" t="s">
        <v>36</v>
      </c>
      <c r="AH48" s="168">
        <v>7.4999999999999993E-5</v>
      </c>
      <c r="AI48" s="168">
        <v>1.47353281326637E-2</v>
      </c>
      <c r="AJ48" s="168">
        <v>2.6255360855562799E-3</v>
      </c>
    </row>
    <row r="49" spans="1:36">
      <c r="A49" s="2">
        <v>891</v>
      </c>
      <c r="B49" s="2">
        <v>9957</v>
      </c>
      <c r="C49" s="2" t="s">
        <v>1859</v>
      </c>
      <c r="D49" s="2" t="s">
        <v>1860</v>
      </c>
      <c r="E49" s="4" t="s">
        <v>33</v>
      </c>
      <c r="F49" s="2" t="s">
        <v>1861</v>
      </c>
      <c r="G49" s="2" t="s">
        <v>1862</v>
      </c>
      <c r="H49" s="2" t="s">
        <v>283</v>
      </c>
      <c r="I49" s="2" t="s">
        <v>721</v>
      </c>
      <c r="J49" s="2" t="s">
        <v>30</v>
      </c>
      <c r="K49" s="2" t="s">
        <v>187</v>
      </c>
      <c r="L49" s="2" t="s">
        <v>289</v>
      </c>
      <c r="M49" s="2" t="s">
        <v>41</v>
      </c>
      <c r="N49" s="2" t="s">
        <v>428</v>
      </c>
      <c r="O49" s="2" t="s">
        <v>100</v>
      </c>
      <c r="P49" s="2" t="s">
        <v>1675</v>
      </c>
      <c r="Q49" s="2" t="s">
        <v>376</v>
      </c>
      <c r="R49" s="2" t="s">
        <v>369</v>
      </c>
      <c r="S49" s="2" t="s">
        <v>1147</v>
      </c>
      <c r="T49" s="159">
        <v>1.843</v>
      </c>
      <c r="U49" s="2" t="s">
        <v>1863</v>
      </c>
      <c r="V49" s="175">
        <v>4.7199999999999999E-2</v>
      </c>
      <c r="W49" s="168">
        <v>6.2030000000000002E-2</v>
      </c>
      <c r="X49" s="4" t="s">
        <v>375</v>
      </c>
      <c r="Y49" s="4" t="s">
        <v>100</v>
      </c>
      <c r="Z49" s="159">
        <v>233000</v>
      </c>
      <c r="AA49" s="164">
        <v>3.718</v>
      </c>
      <c r="AB49" s="179">
        <v>30.661999999999999</v>
      </c>
      <c r="AD49" s="159">
        <v>265.62</v>
      </c>
      <c r="AG49" s="2" t="s">
        <v>36</v>
      </c>
      <c r="AH49" s="168">
        <v>7.0799999999999997E-4</v>
      </c>
      <c r="AI49" s="168">
        <v>9.8770985908550792E-3</v>
      </c>
      <c r="AJ49" s="168">
        <v>1.75989828916006E-3</v>
      </c>
    </row>
    <row r="50" spans="1:36">
      <c r="A50" s="2">
        <v>891</v>
      </c>
      <c r="B50" s="2">
        <v>9957</v>
      </c>
      <c r="C50" s="2" t="s">
        <v>1864</v>
      </c>
      <c r="D50" s="2" t="s">
        <v>1865</v>
      </c>
      <c r="E50" s="4" t="s">
        <v>1271</v>
      </c>
      <c r="F50" s="2" t="s">
        <v>1866</v>
      </c>
      <c r="G50" s="2" t="s">
        <v>1867</v>
      </c>
      <c r="H50" s="2" t="s">
        <v>283</v>
      </c>
      <c r="I50" s="2" t="s">
        <v>934</v>
      </c>
      <c r="J50" s="2" t="s">
        <v>30</v>
      </c>
      <c r="K50" s="2" t="s">
        <v>30</v>
      </c>
      <c r="L50" s="2" t="s">
        <v>289</v>
      </c>
      <c r="M50" s="2" t="s">
        <v>41</v>
      </c>
      <c r="N50" s="2" t="s">
        <v>410</v>
      </c>
      <c r="O50" s="2" t="s">
        <v>100</v>
      </c>
      <c r="P50" s="2" t="s">
        <v>1710</v>
      </c>
      <c r="Q50" s="2" t="s">
        <v>372</v>
      </c>
      <c r="R50" s="2" t="s">
        <v>372</v>
      </c>
      <c r="S50" s="2" t="s">
        <v>34</v>
      </c>
      <c r="T50" s="159">
        <v>1.0269999999999999</v>
      </c>
      <c r="U50" s="2" t="s">
        <v>1868</v>
      </c>
      <c r="V50" s="175">
        <v>5.6000000000000001E-2</v>
      </c>
      <c r="W50" s="168">
        <v>6.4949999999999994E-2</v>
      </c>
      <c r="X50" s="4" t="s">
        <v>375</v>
      </c>
      <c r="Y50" s="4" t="s">
        <v>100</v>
      </c>
      <c r="Z50" s="159">
        <v>194223</v>
      </c>
      <c r="AA50" s="164">
        <v>1</v>
      </c>
      <c r="AB50" s="179">
        <v>100.53</v>
      </c>
      <c r="AD50" s="159">
        <v>195.25200000000001</v>
      </c>
      <c r="AG50" s="2" t="s">
        <v>36</v>
      </c>
      <c r="AH50" s="168">
        <v>1.142E-3</v>
      </c>
      <c r="AI50" s="168">
        <v>7.26047370727199E-3</v>
      </c>
      <c r="AJ50" s="168">
        <v>1.2936688986531001E-3</v>
      </c>
    </row>
    <row r="51" spans="1:36">
      <c r="A51" s="2">
        <v>891</v>
      </c>
      <c r="B51" s="2">
        <v>9957</v>
      </c>
      <c r="C51" s="2" t="s">
        <v>1869</v>
      </c>
      <c r="D51" s="2" t="s">
        <v>1870</v>
      </c>
      <c r="E51" s="4" t="s">
        <v>1271</v>
      </c>
      <c r="F51" s="2" t="s">
        <v>1871</v>
      </c>
      <c r="G51" s="2" t="s">
        <v>1872</v>
      </c>
      <c r="H51" s="2" t="s">
        <v>283</v>
      </c>
      <c r="I51" s="2" t="s">
        <v>720</v>
      </c>
      <c r="J51" s="2" t="s">
        <v>30</v>
      </c>
      <c r="K51" s="2" t="s">
        <v>30</v>
      </c>
      <c r="L51" s="2" t="s">
        <v>289</v>
      </c>
      <c r="M51" s="2" t="s">
        <v>41</v>
      </c>
      <c r="N51" s="2" t="s">
        <v>411</v>
      </c>
      <c r="O51" s="2" t="s">
        <v>100</v>
      </c>
      <c r="P51" s="2" t="s">
        <v>1675</v>
      </c>
      <c r="Q51" s="2" t="s">
        <v>376</v>
      </c>
      <c r="R51" s="2" t="s">
        <v>369</v>
      </c>
      <c r="S51" s="2" t="s">
        <v>34</v>
      </c>
      <c r="T51" s="159">
        <v>4.1260000000000003</v>
      </c>
      <c r="U51" s="2" t="s">
        <v>1873</v>
      </c>
      <c r="V51" s="175">
        <v>2.5899999999999999E-2</v>
      </c>
      <c r="W51" s="168">
        <v>2.7740000000000001E-2</v>
      </c>
      <c r="X51" s="4" t="s">
        <v>375</v>
      </c>
      <c r="Y51" s="4" t="s">
        <v>100</v>
      </c>
      <c r="Z51" s="159">
        <v>134000</v>
      </c>
      <c r="AA51" s="164">
        <v>1</v>
      </c>
      <c r="AB51" s="179">
        <v>103.09</v>
      </c>
      <c r="AD51" s="159">
        <v>138.14099999999999</v>
      </c>
      <c r="AG51" s="2" t="s">
        <v>36</v>
      </c>
      <c r="AH51" s="168">
        <v>1.9599999999999999E-4</v>
      </c>
      <c r="AI51" s="168">
        <v>5.1367680355390204E-3</v>
      </c>
      <c r="AJ51" s="168">
        <v>9.1526769672292999E-4</v>
      </c>
    </row>
    <row r="52" spans="1:36">
      <c r="A52" s="2">
        <v>891</v>
      </c>
      <c r="B52" s="2">
        <v>9957</v>
      </c>
      <c r="C52" s="2" t="s">
        <v>1874</v>
      </c>
      <c r="D52" s="2" t="s">
        <v>1875</v>
      </c>
      <c r="E52" s="4" t="s">
        <v>1271</v>
      </c>
      <c r="F52" s="2" t="s">
        <v>1876</v>
      </c>
      <c r="G52" s="2" t="s">
        <v>1877</v>
      </c>
      <c r="H52" s="2" t="s">
        <v>283</v>
      </c>
      <c r="I52" s="2" t="s">
        <v>720</v>
      </c>
      <c r="J52" s="2" t="s">
        <v>30</v>
      </c>
      <c r="K52" s="2" t="s">
        <v>30</v>
      </c>
      <c r="L52" s="2" t="s">
        <v>289</v>
      </c>
      <c r="M52" s="2" t="s">
        <v>41</v>
      </c>
      <c r="N52" s="2" t="s">
        <v>427</v>
      </c>
      <c r="O52" s="2" t="s">
        <v>100</v>
      </c>
      <c r="P52" s="2" t="s">
        <v>1710</v>
      </c>
      <c r="Q52" s="2" t="s">
        <v>372</v>
      </c>
      <c r="R52" s="2" t="s">
        <v>372</v>
      </c>
      <c r="S52" s="2" t="s">
        <v>34</v>
      </c>
      <c r="T52" s="159">
        <v>2.56</v>
      </c>
      <c r="U52" s="2" t="s">
        <v>1878</v>
      </c>
      <c r="V52" s="175">
        <v>4.4999999999999998E-2</v>
      </c>
      <c r="W52" s="168">
        <v>3.4479999999999997E-2</v>
      </c>
      <c r="X52" s="4" t="s">
        <v>375</v>
      </c>
      <c r="Y52" s="4" t="s">
        <v>100</v>
      </c>
      <c r="Z52" s="159">
        <v>215000</v>
      </c>
      <c r="AA52" s="164">
        <v>1</v>
      </c>
      <c r="AB52" s="179">
        <v>108.36</v>
      </c>
      <c r="AD52" s="159">
        <v>232.97399999999999</v>
      </c>
      <c r="AG52" s="2" t="s">
        <v>36</v>
      </c>
      <c r="AH52" s="168">
        <v>2.1900000000000001E-4</v>
      </c>
      <c r="AI52" s="168">
        <v>8.6631547590763896E-3</v>
      </c>
      <c r="AJ52" s="168">
        <v>1.54359816285964E-3</v>
      </c>
    </row>
    <row r="53" spans="1:36">
      <c r="A53" s="2">
        <v>891</v>
      </c>
      <c r="B53" s="2">
        <v>9957</v>
      </c>
      <c r="C53" s="2" t="s">
        <v>1879</v>
      </c>
      <c r="D53" s="2" t="s">
        <v>1880</v>
      </c>
      <c r="E53" s="4" t="s">
        <v>1271</v>
      </c>
      <c r="F53" s="2" t="s">
        <v>1881</v>
      </c>
      <c r="G53" s="2" t="s">
        <v>1882</v>
      </c>
      <c r="H53" s="2" t="s">
        <v>283</v>
      </c>
      <c r="I53" s="2" t="s">
        <v>720</v>
      </c>
      <c r="J53" s="2" t="s">
        <v>30</v>
      </c>
      <c r="K53" s="2" t="s">
        <v>30</v>
      </c>
      <c r="L53" s="2" t="s">
        <v>289</v>
      </c>
      <c r="M53" s="2" t="s">
        <v>41</v>
      </c>
      <c r="N53" s="2" t="s">
        <v>427</v>
      </c>
      <c r="O53" s="2" t="s">
        <v>100</v>
      </c>
      <c r="P53" s="2" t="s">
        <v>1685</v>
      </c>
      <c r="Q53" s="2" t="s">
        <v>376</v>
      </c>
      <c r="R53" s="2" t="s">
        <v>369</v>
      </c>
      <c r="S53" s="2" t="s">
        <v>34</v>
      </c>
      <c r="T53" s="159">
        <v>1.835</v>
      </c>
      <c r="U53" s="2" t="s">
        <v>1883</v>
      </c>
      <c r="V53" s="175">
        <v>1.5800000000000002E-2</v>
      </c>
      <c r="W53" s="168">
        <v>2.708E-2</v>
      </c>
      <c r="X53" s="4" t="s">
        <v>375</v>
      </c>
      <c r="Y53" s="4" t="s">
        <v>100</v>
      </c>
      <c r="Z53" s="159">
        <v>116676</v>
      </c>
      <c r="AA53" s="164">
        <v>1</v>
      </c>
      <c r="AB53" s="179">
        <v>115.06</v>
      </c>
      <c r="AD53" s="159">
        <v>134.24700000000001</v>
      </c>
      <c r="AG53" s="2" t="s">
        <v>36</v>
      </c>
      <c r="AH53" s="168">
        <v>2.72E-4</v>
      </c>
      <c r="AI53" s="168">
        <v>4.9919993248916097E-3</v>
      </c>
      <c r="AJ53" s="168">
        <v>8.8947285384992499E-4</v>
      </c>
    </row>
    <row r="54" spans="1:36">
      <c r="A54" s="2">
        <v>891</v>
      </c>
      <c r="B54" s="2">
        <v>9957</v>
      </c>
      <c r="C54" s="2" t="s">
        <v>1879</v>
      </c>
      <c r="D54" s="2" t="s">
        <v>1880</v>
      </c>
      <c r="E54" s="4" t="s">
        <v>1271</v>
      </c>
      <c r="F54" s="2" t="s">
        <v>1884</v>
      </c>
      <c r="G54" s="2" t="s">
        <v>1885</v>
      </c>
      <c r="H54" s="2" t="s">
        <v>283</v>
      </c>
      <c r="I54" s="2" t="s">
        <v>720</v>
      </c>
      <c r="J54" s="2" t="s">
        <v>30</v>
      </c>
      <c r="K54" s="2" t="s">
        <v>30</v>
      </c>
      <c r="L54" s="2" t="s">
        <v>289</v>
      </c>
      <c r="M54" s="2" t="s">
        <v>41</v>
      </c>
      <c r="N54" s="2" t="s">
        <v>427</v>
      </c>
      <c r="O54" s="2" t="s">
        <v>100</v>
      </c>
      <c r="P54" s="2" t="s">
        <v>1685</v>
      </c>
      <c r="Q54" s="2" t="s">
        <v>376</v>
      </c>
      <c r="R54" s="2" t="s">
        <v>369</v>
      </c>
      <c r="S54" s="2" t="s">
        <v>34</v>
      </c>
      <c r="T54" s="159">
        <v>4.4550000000000001</v>
      </c>
      <c r="U54" s="2" t="s">
        <v>1886</v>
      </c>
      <c r="V54" s="175">
        <v>8.3999999999999995E-3</v>
      </c>
      <c r="W54" s="168">
        <v>2.86E-2</v>
      </c>
      <c r="X54" s="4" t="s">
        <v>375</v>
      </c>
      <c r="Y54" s="4" t="s">
        <v>100</v>
      </c>
      <c r="Z54" s="159">
        <v>272747.26</v>
      </c>
      <c r="AA54" s="164">
        <v>1</v>
      </c>
      <c r="AB54" s="179">
        <v>105.34</v>
      </c>
      <c r="AD54" s="159">
        <v>287.31200000000001</v>
      </c>
      <c r="AG54" s="2" t="s">
        <v>36</v>
      </c>
      <c r="AH54" s="168">
        <v>3.5599999999999998E-4</v>
      </c>
      <c r="AI54" s="168">
        <v>1.0683715803173901E-2</v>
      </c>
      <c r="AJ54" s="168">
        <v>1.90362108780472E-3</v>
      </c>
    </row>
    <row r="55" spans="1:36">
      <c r="A55" s="2">
        <v>891</v>
      </c>
      <c r="B55" s="2">
        <v>9957</v>
      </c>
      <c r="C55" s="2" t="s">
        <v>1144</v>
      </c>
      <c r="D55" s="2" t="s">
        <v>1477</v>
      </c>
      <c r="E55" s="4" t="s">
        <v>1271</v>
      </c>
      <c r="F55" s="2" t="s">
        <v>1887</v>
      </c>
      <c r="G55" s="2" t="s">
        <v>1888</v>
      </c>
      <c r="H55" s="2" t="s">
        <v>283</v>
      </c>
      <c r="I55" s="2" t="s">
        <v>720</v>
      </c>
      <c r="J55" s="2" t="s">
        <v>30</v>
      </c>
      <c r="K55" s="2" t="s">
        <v>30</v>
      </c>
      <c r="L55" s="2" t="s">
        <v>289</v>
      </c>
      <c r="M55" s="2" t="s">
        <v>41</v>
      </c>
      <c r="N55" s="2" t="s">
        <v>411</v>
      </c>
      <c r="O55" s="2" t="s">
        <v>100</v>
      </c>
      <c r="P55" s="2" t="s">
        <v>1146</v>
      </c>
      <c r="Q55" s="2" t="s">
        <v>376</v>
      </c>
      <c r="R55" s="2" t="s">
        <v>369</v>
      </c>
      <c r="S55" s="2" t="s">
        <v>34</v>
      </c>
      <c r="T55" s="159">
        <v>2.3460000000000001</v>
      </c>
      <c r="U55" s="2" t="s">
        <v>1889</v>
      </c>
      <c r="V55" s="175">
        <v>1.8599999999999998E-2</v>
      </c>
      <c r="W55" s="168">
        <v>2.4129999999999999E-2</v>
      </c>
      <c r="X55" s="4" t="s">
        <v>375</v>
      </c>
      <c r="Y55" s="4" t="s">
        <v>100</v>
      </c>
      <c r="Z55" s="159">
        <v>193500</v>
      </c>
      <c r="AA55" s="164">
        <v>1</v>
      </c>
      <c r="AB55" s="179">
        <v>102.59</v>
      </c>
      <c r="AD55" s="159">
        <v>198.512</v>
      </c>
      <c r="AG55" s="2" t="s">
        <v>36</v>
      </c>
      <c r="AH55" s="168">
        <v>6.7000000000000002E-5</v>
      </c>
      <c r="AI55" s="168">
        <v>7.3816698233691597E-3</v>
      </c>
      <c r="AJ55" s="168">
        <v>1.3152635841176901E-3</v>
      </c>
    </row>
    <row r="56" spans="1:36">
      <c r="A56" s="2">
        <v>891</v>
      </c>
      <c r="B56" s="2">
        <v>9957</v>
      </c>
      <c r="C56" s="2" t="s">
        <v>1144</v>
      </c>
      <c r="D56" s="2" t="s">
        <v>1477</v>
      </c>
      <c r="E56" s="4" t="s">
        <v>1271</v>
      </c>
      <c r="F56" s="2" t="s">
        <v>1890</v>
      </c>
      <c r="G56" s="2" t="s">
        <v>1891</v>
      </c>
      <c r="H56" s="2" t="s">
        <v>283</v>
      </c>
      <c r="I56" s="2" t="s">
        <v>720</v>
      </c>
      <c r="J56" s="2" t="s">
        <v>30</v>
      </c>
      <c r="K56" s="2" t="s">
        <v>30</v>
      </c>
      <c r="L56" s="2" t="s">
        <v>289</v>
      </c>
      <c r="M56" s="2" t="s">
        <v>41</v>
      </c>
      <c r="N56" s="2" t="s">
        <v>411</v>
      </c>
      <c r="O56" s="2" t="s">
        <v>100</v>
      </c>
      <c r="P56" s="2" t="s">
        <v>1146</v>
      </c>
      <c r="Q56" s="2" t="s">
        <v>376</v>
      </c>
      <c r="R56" s="2" t="s">
        <v>369</v>
      </c>
      <c r="S56" s="2" t="s">
        <v>34</v>
      </c>
      <c r="T56" s="159">
        <v>2.649</v>
      </c>
      <c r="U56" s="2" t="s">
        <v>1892</v>
      </c>
      <c r="V56" s="175">
        <v>1E-3</v>
      </c>
      <c r="W56" s="168">
        <v>2.3560000000000001E-2</v>
      </c>
      <c r="X56" s="4" t="s">
        <v>375</v>
      </c>
      <c r="Y56" s="4" t="s">
        <v>100</v>
      </c>
      <c r="Z56" s="159">
        <v>229000</v>
      </c>
      <c r="AA56" s="164">
        <v>1</v>
      </c>
      <c r="AB56" s="179">
        <v>106.31</v>
      </c>
      <c r="AD56" s="159">
        <v>243.45</v>
      </c>
      <c r="AG56" s="2" t="s">
        <v>36</v>
      </c>
      <c r="AH56" s="168">
        <v>7.2999999999999999E-5</v>
      </c>
      <c r="AI56" s="168">
        <v>9.0527018456208405E-3</v>
      </c>
      <c r="AJ56" s="168">
        <v>1.61300753898874E-3</v>
      </c>
    </row>
    <row r="57" spans="1:36">
      <c r="A57" s="2">
        <v>891</v>
      </c>
      <c r="B57" s="2">
        <v>9957</v>
      </c>
      <c r="C57" s="2" t="s">
        <v>1144</v>
      </c>
      <c r="D57" s="2" t="s">
        <v>1477</v>
      </c>
      <c r="E57" s="4" t="s">
        <v>1271</v>
      </c>
      <c r="F57" s="2" t="s">
        <v>1893</v>
      </c>
      <c r="G57" s="2" t="s">
        <v>1894</v>
      </c>
      <c r="H57" s="2" t="s">
        <v>283</v>
      </c>
      <c r="I57" s="2" t="s">
        <v>720</v>
      </c>
      <c r="J57" s="2" t="s">
        <v>30</v>
      </c>
      <c r="K57" s="2" t="s">
        <v>30</v>
      </c>
      <c r="L57" s="2" t="s">
        <v>289</v>
      </c>
      <c r="M57" s="2" t="s">
        <v>41</v>
      </c>
      <c r="N57" s="2" t="s">
        <v>411</v>
      </c>
      <c r="O57" s="2" t="s">
        <v>100</v>
      </c>
      <c r="P57" s="2" t="s">
        <v>1146</v>
      </c>
      <c r="Q57" s="2" t="s">
        <v>376</v>
      </c>
      <c r="R57" s="2" t="s">
        <v>369</v>
      </c>
      <c r="S57" s="2" t="s">
        <v>34</v>
      </c>
      <c r="T57" s="159">
        <v>4.5970000000000004</v>
      </c>
      <c r="U57" s="2" t="s">
        <v>1895</v>
      </c>
      <c r="V57" s="175">
        <v>2.0199999999999999E-2</v>
      </c>
      <c r="W57" s="168">
        <v>2.5819999999999999E-2</v>
      </c>
      <c r="X57" s="4" t="s">
        <v>375</v>
      </c>
      <c r="Y57" s="4" t="s">
        <v>100</v>
      </c>
      <c r="Z57" s="159">
        <v>656000</v>
      </c>
      <c r="AA57" s="164">
        <v>1</v>
      </c>
      <c r="AB57" s="179">
        <v>101.85</v>
      </c>
      <c r="AD57" s="159">
        <v>668.13599999999997</v>
      </c>
      <c r="AG57" s="2" t="s">
        <v>36</v>
      </c>
      <c r="AH57" s="168">
        <v>1.84E-4</v>
      </c>
      <c r="AI57" s="168">
        <v>2.4844684677733399E-2</v>
      </c>
      <c r="AJ57" s="168">
        <v>4.42681802321455E-3</v>
      </c>
    </row>
    <row r="58" spans="1:36">
      <c r="A58" s="2">
        <v>891</v>
      </c>
      <c r="B58" s="2">
        <v>9957</v>
      </c>
      <c r="C58" s="2" t="s">
        <v>1144</v>
      </c>
      <c r="D58" s="2" t="s">
        <v>1477</v>
      </c>
      <c r="E58" s="4" t="s">
        <v>1271</v>
      </c>
      <c r="F58" s="2" t="s">
        <v>1896</v>
      </c>
      <c r="G58" s="2" t="s">
        <v>1897</v>
      </c>
      <c r="H58" s="2" t="s">
        <v>283</v>
      </c>
      <c r="I58" s="2" t="s">
        <v>720</v>
      </c>
      <c r="J58" s="2" t="s">
        <v>30</v>
      </c>
      <c r="K58" s="2" t="s">
        <v>30</v>
      </c>
      <c r="L58" s="2" t="s">
        <v>289</v>
      </c>
      <c r="M58" s="2" t="s">
        <v>41</v>
      </c>
      <c r="N58" s="2" t="s">
        <v>411</v>
      </c>
      <c r="O58" s="2" t="s">
        <v>100</v>
      </c>
      <c r="P58" s="2" t="s">
        <v>1675</v>
      </c>
      <c r="Q58" s="2" t="s">
        <v>376</v>
      </c>
      <c r="R58" s="2" t="s">
        <v>369</v>
      </c>
      <c r="S58" s="2" t="s">
        <v>34</v>
      </c>
      <c r="T58" s="159">
        <v>2.944</v>
      </c>
      <c r="U58" s="2" t="s">
        <v>1898</v>
      </c>
      <c r="V58" s="175">
        <v>1.4999999999999999E-2</v>
      </c>
      <c r="W58" s="168">
        <v>3.0460000000000001E-2</v>
      </c>
      <c r="X58" s="4" t="s">
        <v>375</v>
      </c>
      <c r="Y58" s="4" t="s">
        <v>100</v>
      </c>
      <c r="Z58" s="159">
        <v>300000</v>
      </c>
      <c r="AA58" s="164">
        <v>1</v>
      </c>
      <c r="AB58" s="179">
        <v>106.7</v>
      </c>
      <c r="AD58" s="159">
        <v>320.10000000000002</v>
      </c>
      <c r="AG58" s="2" t="s">
        <v>36</v>
      </c>
      <c r="AH58" s="168">
        <v>2.14E-4</v>
      </c>
      <c r="AI58" s="168">
        <v>1.19029412654646E-2</v>
      </c>
      <c r="AJ58" s="168">
        <v>2.1208622933519198E-3</v>
      </c>
    </row>
    <row r="59" spans="1:36">
      <c r="A59" s="2">
        <v>891</v>
      </c>
      <c r="B59" s="2">
        <v>9957</v>
      </c>
      <c r="C59" s="2" t="s">
        <v>1144</v>
      </c>
      <c r="D59" s="2" t="s">
        <v>1477</v>
      </c>
      <c r="E59" s="4" t="s">
        <v>1271</v>
      </c>
      <c r="F59" s="2" t="s">
        <v>1899</v>
      </c>
      <c r="G59" s="2" t="s">
        <v>1900</v>
      </c>
      <c r="H59" s="2" t="s">
        <v>283</v>
      </c>
      <c r="I59" s="2" t="s">
        <v>720</v>
      </c>
      <c r="J59" s="2" t="s">
        <v>30</v>
      </c>
      <c r="K59" s="2" t="s">
        <v>30</v>
      </c>
      <c r="L59" s="2" t="s">
        <v>289</v>
      </c>
      <c r="M59" s="2" t="s">
        <v>31</v>
      </c>
      <c r="N59" s="2" t="s">
        <v>411</v>
      </c>
      <c r="O59" s="2" t="s">
        <v>100</v>
      </c>
      <c r="P59" s="2" t="s">
        <v>1675</v>
      </c>
      <c r="Q59" s="2" t="s">
        <v>376</v>
      </c>
      <c r="R59" s="2" t="s">
        <v>369</v>
      </c>
      <c r="S59" s="2" t="s">
        <v>34</v>
      </c>
      <c r="T59" s="159">
        <v>5.4809999999999999</v>
      </c>
      <c r="U59" s="2" t="s">
        <v>1901</v>
      </c>
      <c r="V59" s="175">
        <v>3.1E-2</v>
      </c>
      <c r="W59" s="168">
        <v>3.1029999999999999E-2</v>
      </c>
      <c r="X59" s="4" t="s">
        <v>375</v>
      </c>
      <c r="Y59" s="4" t="s">
        <v>100</v>
      </c>
      <c r="Z59" s="159">
        <v>294000</v>
      </c>
      <c r="AA59" s="164">
        <v>1</v>
      </c>
      <c r="AB59" s="179">
        <v>100.81</v>
      </c>
      <c r="AD59" s="159">
        <v>296.38099999999997</v>
      </c>
      <c r="AG59" s="2" t="s">
        <v>36</v>
      </c>
      <c r="AH59" s="168">
        <v>1.92E-4</v>
      </c>
      <c r="AI59" s="168">
        <v>1.1020963437601301E-2</v>
      </c>
      <c r="AJ59" s="168">
        <v>1.9637117641701099E-3</v>
      </c>
    </row>
    <row r="60" spans="1:36">
      <c r="A60" s="2">
        <v>891</v>
      </c>
      <c r="B60" s="2">
        <v>9957</v>
      </c>
      <c r="C60" s="2" t="s">
        <v>1902</v>
      </c>
      <c r="D60" s="2" t="s">
        <v>1903</v>
      </c>
      <c r="E60" s="4" t="s">
        <v>1271</v>
      </c>
      <c r="F60" s="2" t="s">
        <v>1904</v>
      </c>
      <c r="G60" s="2" t="s">
        <v>1905</v>
      </c>
      <c r="H60" s="2" t="s">
        <v>283</v>
      </c>
      <c r="I60" s="2" t="s">
        <v>934</v>
      </c>
      <c r="J60" s="2" t="s">
        <v>30</v>
      </c>
      <c r="K60" s="2" t="s">
        <v>30</v>
      </c>
      <c r="L60" s="2" t="s">
        <v>289</v>
      </c>
      <c r="M60" s="2" t="s">
        <v>41</v>
      </c>
      <c r="N60" s="2" t="s">
        <v>410</v>
      </c>
      <c r="O60" s="2" t="s">
        <v>100</v>
      </c>
      <c r="P60" s="2" t="s">
        <v>1710</v>
      </c>
      <c r="Q60" s="2" t="s">
        <v>372</v>
      </c>
      <c r="R60" s="2" t="s">
        <v>372</v>
      </c>
      <c r="S60" s="2" t="s">
        <v>34</v>
      </c>
      <c r="T60" s="159">
        <v>3.0840000000000001</v>
      </c>
      <c r="U60" s="2" t="s">
        <v>1906</v>
      </c>
      <c r="V60" s="175">
        <v>8.1500000000000003E-2</v>
      </c>
      <c r="W60" s="168">
        <v>6.1679999999999999E-2</v>
      </c>
      <c r="X60" s="4" t="s">
        <v>375</v>
      </c>
      <c r="Y60" s="4" t="s">
        <v>100</v>
      </c>
      <c r="Z60" s="159">
        <v>143000</v>
      </c>
      <c r="AA60" s="164">
        <v>1</v>
      </c>
      <c r="AB60" s="179">
        <v>106.44</v>
      </c>
      <c r="AD60" s="159">
        <v>152.209</v>
      </c>
      <c r="AG60" s="2" t="s">
        <v>36</v>
      </c>
      <c r="AH60" s="168">
        <v>6.9300000000000004E-4</v>
      </c>
      <c r="AI60" s="168">
        <v>5.6599099270957702E-3</v>
      </c>
      <c r="AJ60" s="168">
        <v>1.0084809527687001E-3</v>
      </c>
    </row>
    <row r="61" spans="1:36">
      <c r="A61" s="2">
        <v>891</v>
      </c>
      <c r="B61" s="2">
        <v>9957</v>
      </c>
      <c r="C61" s="2" t="s">
        <v>1480</v>
      </c>
      <c r="D61" s="2" t="s">
        <v>1481</v>
      </c>
      <c r="E61" s="4" t="s">
        <v>1271</v>
      </c>
      <c r="F61" s="2" t="s">
        <v>1907</v>
      </c>
      <c r="G61" s="2" t="s">
        <v>1908</v>
      </c>
      <c r="H61" s="2" t="s">
        <v>283</v>
      </c>
      <c r="I61" s="2" t="s">
        <v>720</v>
      </c>
      <c r="J61" s="2" t="s">
        <v>30</v>
      </c>
      <c r="K61" s="2" t="s">
        <v>30</v>
      </c>
      <c r="L61" s="2" t="s">
        <v>289</v>
      </c>
      <c r="M61" s="2" t="s">
        <v>41</v>
      </c>
      <c r="N61" s="2" t="s">
        <v>427</v>
      </c>
      <c r="O61" s="2" t="s">
        <v>100</v>
      </c>
      <c r="P61" s="2" t="s">
        <v>1685</v>
      </c>
      <c r="Q61" s="2" t="s">
        <v>376</v>
      </c>
      <c r="R61" s="2" t="s">
        <v>369</v>
      </c>
      <c r="S61" s="2" t="s">
        <v>34</v>
      </c>
      <c r="T61" s="159">
        <v>5.3559999999999999</v>
      </c>
      <c r="U61" s="2" t="s">
        <v>1909</v>
      </c>
      <c r="V61" s="175">
        <v>3.5000000000000001E-3</v>
      </c>
      <c r="W61" s="168">
        <v>3.125E-2</v>
      </c>
      <c r="X61" s="4" t="s">
        <v>375</v>
      </c>
      <c r="Y61" s="4" t="s">
        <v>100</v>
      </c>
      <c r="Z61" s="159">
        <v>600000</v>
      </c>
      <c r="AA61" s="164">
        <v>1</v>
      </c>
      <c r="AB61" s="179">
        <v>97.32</v>
      </c>
      <c r="AD61" s="159">
        <v>583.91999999999996</v>
      </c>
      <c r="AG61" s="2" t="s">
        <v>36</v>
      </c>
      <c r="AH61" s="168">
        <v>1.7200000000000001E-4</v>
      </c>
      <c r="AI61" s="168">
        <v>2.1713106728304E-2</v>
      </c>
      <c r="AJ61" s="168">
        <v>3.8688344590254598E-3</v>
      </c>
    </row>
    <row r="62" spans="1:36">
      <c r="A62" s="2">
        <v>891</v>
      </c>
      <c r="B62" s="2">
        <v>9957</v>
      </c>
      <c r="C62" s="2" t="s">
        <v>1480</v>
      </c>
      <c r="D62" s="2" t="s">
        <v>1481</v>
      </c>
      <c r="E62" s="4" t="s">
        <v>1271</v>
      </c>
      <c r="F62" s="2" t="s">
        <v>1910</v>
      </c>
      <c r="G62" s="2" t="s">
        <v>1911</v>
      </c>
      <c r="H62" s="2" t="s">
        <v>283</v>
      </c>
      <c r="I62" s="2" t="s">
        <v>720</v>
      </c>
      <c r="J62" s="2" t="s">
        <v>30</v>
      </c>
      <c r="K62" s="2" t="s">
        <v>30</v>
      </c>
      <c r="L62" s="2" t="s">
        <v>289</v>
      </c>
      <c r="M62" s="2" t="s">
        <v>41</v>
      </c>
      <c r="N62" s="2" t="s">
        <v>427</v>
      </c>
      <c r="O62" s="2" t="s">
        <v>100</v>
      </c>
      <c r="P62" s="2" t="s">
        <v>1685</v>
      </c>
      <c r="Q62" s="2" t="s">
        <v>376</v>
      </c>
      <c r="R62" s="2" t="s">
        <v>369</v>
      </c>
      <c r="S62" s="2" t="s">
        <v>34</v>
      </c>
      <c r="T62" s="159">
        <v>1.6830000000000001</v>
      </c>
      <c r="U62" s="2" t="s">
        <v>1912</v>
      </c>
      <c r="V62" s="175">
        <v>3.6999999999999998E-2</v>
      </c>
      <c r="W62" s="168">
        <v>2.8479999999999998E-2</v>
      </c>
      <c r="X62" s="4" t="s">
        <v>375</v>
      </c>
      <c r="Y62" s="4" t="s">
        <v>100</v>
      </c>
      <c r="Z62" s="159">
        <v>100999.22</v>
      </c>
      <c r="AA62" s="164">
        <v>1</v>
      </c>
      <c r="AB62" s="179">
        <v>118.43</v>
      </c>
      <c r="AD62" s="159">
        <v>119.613</v>
      </c>
      <c r="AG62" s="2" t="s">
        <v>36</v>
      </c>
      <c r="AH62" s="168">
        <v>3.3599999999999998E-4</v>
      </c>
      <c r="AI62" s="168">
        <v>4.4478319025931202E-3</v>
      </c>
      <c r="AJ62" s="168">
        <v>7.9251327541598603E-4</v>
      </c>
    </row>
    <row r="63" spans="1:36">
      <c r="A63" s="2">
        <v>891</v>
      </c>
      <c r="B63" s="2">
        <v>9957</v>
      </c>
      <c r="C63" s="2" t="s">
        <v>1913</v>
      </c>
      <c r="D63" s="2" t="s">
        <v>1914</v>
      </c>
      <c r="E63" s="4" t="s">
        <v>1271</v>
      </c>
      <c r="F63" s="2" t="s">
        <v>1915</v>
      </c>
      <c r="G63" s="2" t="s">
        <v>1916</v>
      </c>
      <c r="H63" s="2" t="s">
        <v>283</v>
      </c>
      <c r="I63" s="2" t="s">
        <v>720</v>
      </c>
      <c r="J63" s="2" t="s">
        <v>30</v>
      </c>
      <c r="K63" s="2" t="s">
        <v>30</v>
      </c>
      <c r="L63" s="2" t="s">
        <v>289</v>
      </c>
      <c r="M63" s="2" t="s">
        <v>41</v>
      </c>
      <c r="N63" s="2" t="s">
        <v>427</v>
      </c>
      <c r="O63" s="2" t="s">
        <v>100</v>
      </c>
      <c r="P63" s="2" t="s">
        <v>1690</v>
      </c>
      <c r="Q63" s="2" t="s">
        <v>376</v>
      </c>
      <c r="R63" s="2" t="s">
        <v>369</v>
      </c>
      <c r="S63" s="2" t="s">
        <v>34</v>
      </c>
      <c r="T63" s="159">
        <v>1.3859999999999999</v>
      </c>
      <c r="U63" s="2" t="s">
        <v>1917</v>
      </c>
      <c r="V63" s="175">
        <v>2.0500000000000001E-2</v>
      </c>
      <c r="W63" s="168">
        <v>3.1309999999999998E-2</v>
      </c>
      <c r="X63" s="4" t="s">
        <v>375</v>
      </c>
      <c r="Y63" s="4" t="s">
        <v>100</v>
      </c>
      <c r="Z63" s="159">
        <v>272297.33</v>
      </c>
      <c r="AA63" s="164">
        <v>1</v>
      </c>
      <c r="AB63" s="179">
        <v>115.58</v>
      </c>
      <c r="AD63" s="159">
        <v>314.721</v>
      </c>
      <c r="AG63" s="2" t="s">
        <v>36</v>
      </c>
      <c r="AH63" s="168">
        <v>3.6099999999999999E-4</v>
      </c>
      <c r="AI63" s="168">
        <v>1.17029322134396E-2</v>
      </c>
      <c r="AJ63" s="168">
        <v>2.0852247440010102E-3</v>
      </c>
    </row>
    <row r="64" spans="1:36">
      <c r="A64" s="2">
        <v>891</v>
      </c>
      <c r="B64" s="2">
        <v>9957</v>
      </c>
      <c r="C64" s="2" t="s">
        <v>1913</v>
      </c>
      <c r="D64" s="2" t="s">
        <v>1914</v>
      </c>
      <c r="E64" s="4" t="s">
        <v>1271</v>
      </c>
      <c r="F64" s="2" t="s">
        <v>1918</v>
      </c>
      <c r="G64" s="2" t="s">
        <v>1919</v>
      </c>
      <c r="H64" s="2" t="s">
        <v>283</v>
      </c>
      <c r="I64" s="2" t="s">
        <v>720</v>
      </c>
      <c r="J64" s="2" t="s">
        <v>30</v>
      </c>
      <c r="K64" s="2" t="s">
        <v>30</v>
      </c>
      <c r="L64" s="2" t="s">
        <v>289</v>
      </c>
      <c r="M64" s="2" t="s">
        <v>41</v>
      </c>
      <c r="N64" s="2" t="s">
        <v>427</v>
      </c>
      <c r="O64" s="2" t="s">
        <v>100</v>
      </c>
      <c r="P64" s="2" t="s">
        <v>1690</v>
      </c>
      <c r="Q64" s="2" t="s">
        <v>376</v>
      </c>
      <c r="R64" s="2" t="s">
        <v>369</v>
      </c>
      <c r="S64" s="2" t="s">
        <v>34</v>
      </c>
      <c r="T64" s="159">
        <v>5.3570000000000002</v>
      </c>
      <c r="U64" s="2" t="s">
        <v>1920</v>
      </c>
      <c r="V64" s="175">
        <v>9.7000000000000003E-3</v>
      </c>
      <c r="W64" s="168">
        <v>3.3239999999999999E-2</v>
      </c>
      <c r="X64" s="4" t="s">
        <v>375</v>
      </c>
      <c r="Y64" s="4" t="s">
        <v>100</v>
      </c>
      <c r="Z64" s="159">
        <v>213529.41</v>
      </c>
      <c r="AA64" s="164">
        <v>1</v>
      </c>
      <c r="AB64" s="179">
        <v>100.61</v>
      </c>
      <c r="AD64" s="159">
        <v>214.83199999999999</v>
      </c>
      <c r="AG64" s="2" t="s">
        <v>36</v>
      </c>
      <c r="AH64" s="168">
        <v>3.5500000000000001E-4</v>
      </c>
      <c r="AI64" s="168">
        <v>7.9885409454419094E-3</v>
      </c>
      <c r="AJ64" s="168">
        <v>1.4233956878576799E-3</v>
      </c>
    </row>
    <row r="65" spans="1:36">
      <c r="A65" s="2">
        <v>891</v>
      </c>
      <c r="B65" s="2">
        <v>9957</v>
      </c>
      <c r="C65" s="2" t="s">
        <v>1921</v>
      </c>
      <c r="D65" s="2" t="s">
        <v>1922</v>
      </c>
      <c r="E65" s="4" t="s">
        <v>1271</v>
      </c>
      <c r="F65" s="2" t="s">
        <v>1923</v>
      </c>
      <c r="G65" s="2" t="s">
        <v>1924</v>
      </c>
      <c r="H65" s="2" t="s">
        <v>283</v>
      </c>
      <c r="I65" s="2" t="s">
        <v>720</v>
      </c>
      <c r="J65" s="2" t="s">
        <v>30</v>
      </c>
      <c r="K65" s="2" t="s">
        <v>30</v>
      </c>
      <c r="L65" s="2" t="s">
        <v>289</v>
      </c>
      <c r="M65" s="2" t="s">
        <v>41</v>
      </c>
      <c r="N65" s="2" t="s">
        <v>411</v>
      </c>
      <c r="O65" s="2" t="s">
        <v>100</v>
      </c>
      <c r="P65" s="2" t="s">
        <v>1146</v>
      </c>
      <c r="Q65" s="2" t="s">
        <v>376</v>
      </c>
      <c r="R65" s="2" t="s">
        <v>369</v>
      </c>
      <c r="S65" s="2" t="s">
        <v>34</v>
      </c>
      <c r="T65" s="159">
        <v>5.22</v>
      </c>
      <c r="U65" s="2" t="s">
        <v>1925</v>
      </c>
      <c r="V65" s="175">
        <v>2E-3</v>
      </c>
      <c r="W65" s="168">
        <v>2.606E-2</v>
      </c>
      <c r="X65" s="4" t="s">
        <v>375</v>
      </c>
      <c r="Y65" s="4" t="s">
        <v>100</v>
      </c>
      <c r="Z65" s="159">
        <v>300000</v>
      </c>
      <c r="AA65" s="164">
        <v>1</v>
      </c>
      <c r="AB65" s="179">
        <v>102.35</v>
      </c>
      <c r="AD65" s="159">
        <v>307.05</v>
      </c>
      <c r="AG65" s="2" t="s">
        <v>36</v>
      </c>
      <c r="AH65" s="168">
        <v>8.7000000000000001E-5</v>
      </c>
      <c r="AI65" s="168">
        <v>1.14176760873505E-2</v>
      </c>
      <c r="AJ65" s="168">
        <v>2.03439789807468E-3</v>
      </c>
    </row>
    <row r="66" spans="1:36">
      <c r="A66" s="2">
        <v>891</v>
      </c>
      <c r="B66" s="2">
        <v>9957</v>
      </c>
      <c r="C66" s="2" t="s">
        <v>1921</v>
      </c>
      <c r="D66" s="2" t="s">
        <v>1922</v>
      </c>
      <c r="E66" s="4" t="s">
        <v>1271</v>
      </c>
      <c r="F66" s="2" t="s">
        <v>1926</v>
      </c>
      <c r="G66" s="2" t="s">
        <v>1927</v>
      </c>
      <c r="H66" s="2" t="s">
        <v>283</v>
      </c>
      <c r="I66" s="2" t="s">
        <v>720</v>
      </c>
      <c r="J66" s="2" t="s">
        <v>30</v>
      </c>
      <c r="K66" s="2" t="s">
        <v>30</v>
      </c>
      <c r="L66" s="2" t="s">
        <v>289</v>
      </c>
      <c r="M66" s="2" t="s">
        <v>41</v>
      </c>
      <c r="N66" s="2" t="s">
        <v>411</v>
      </c>
      <c r="O66" s="2" t="s">
        <v>100</v>
      </c>
      <c r="P66" s="2" t="s">
        <v>1675</v>
      </c>
      <c r="Q66" s="2" t="s">
        <v>376</v>
      </c>
      <c r="R66" s="2" t="s">
        <v>369</v>
      </c>
      <c r="S66" s="2" t="s">
        <v>34</v>
      </c>
      <c r="T66" s="159">
        <v>3.9239999999999999</v>
      </c>
      <c r="U66" s="2" t="s">
        <v>1928</v>
      </c>
      <c r="V66" s="175">
        <v>3.3599999999999998E-2</v>
      </c>
      <c r="W66" s="168">
        <v>3.0030000000000001E-2</v>
      </c>
      <c r="X66" s="4" t="s">
        <v>375</v>
      </c>
      <c r="Y66" s="4" t="s">
        <v>100</v>
      </c>
      <c r="Z66" s="159">
        <v>42000</v>
      </c>
      <c r="AA66" s="164">
        <v>1</v>
      </c>
      <c r="AB66" s="179">
        <v>107.83</v>
      </c>
      <c r="AD66" s="159">
        <v>45.289000000000001</v>
      </c>
      <c r="AG66" s="2" t="s">
        <v>36</v>
      </c>
      <c r="AH66" s="168">
        <v>3.6000000000000001E-5</v>
      </c>
      <c r="AI66" s="168">
        <v>1.6840598119185299E-3</v>
      </c>
      <c r="AJ66" s="168">
        <v>3.0006524229521299E-4</v>
      </c>
    </row>
    <row r="67" spans="1:36">
      <c r="A67" s="2">
        <v>891</v>
      </c>
      <c r="B67" s="2">
        <v>9957</v>
      </c>
      <c r="C67" s="2" t="s">
        <v>1921</v>
      </c>
      <c r="D67" s="2" t="s">
        <v>1922</v>
      </c>
      <c r="E67" s="4" t="s">
        <v>1271</v>
      </c>
      <c r="F67" s="2" t="s">
        <v>1929</v>
      </c>
      <c r="G67" s="2" t="s">
        <v>1930</v>
      </c>
      <c r="H67" s="2" t="s">
        <v>283</v>
      </c>
      <c r="I67" s="2" t="s">
        <v>720</v>
      </c>
      <c r="J67" s="2" t="s">
        <v>30</v>
      </c>
      <c r="K67" s="2" t="s">
        <v>30</v>
      </c>
      <c r="L67" s="2" t="s">
        <v>289</v>
      </c>
      <c r="M67" s="2" t="s">
        <v>41</v>
      </c>
      <c r="N67" s="2" t="s">
        <v>411</v>
      </c>
      <c r="O67" s="2" t="s">
        <v>100</v>
      </c>
      <c r="P67" s="2" t="s">
        <v>1146</v>
      </c>
      <c r="Q67" s="2" t="s">
        <v>376</v>
      </c>
      <c r="R67" s="2" t="s">
        <v>369</v>
      </c>
      <c r="S67" s="2" t="s">
        <v>34</v>
      </c>
      <c r="T67" s="159">
        <v>1.224</v>
      </c>
      <c r="U67" s="2" t="s">
        <v>1931</v>
      </c>
      <c r="V67" s="175">
        <v>3.8E-3</v>
      </c>
      <c r="W67" s="168">
        <v>2.3910000000000001E-2</v>
      </c>
      <c r="X67" s="4" t="s">
        <v>375</v>
      </c>
      <c r="Y67" s="4" t="s">
        <v>100</v>
      </c>
      <c r="Z67" s="159">
        <v>413357</v>
      </c>
      <c r="AA67" s="164">
        <v>1</v>
      </c>
      <c r="AB67" s="179">
        <v>111.45</v>
      </c>
      <c r="AD67" s="159">
        <v>460.68599999999998</v>
      </c>
      <c r="AG67" s="2" t="s">
        <v>36</v>
      </c>
      <c r="AH67" s="168">
        <v>1.3799999999999999E-4</v>
      </c>
      <c r="AI67" s="168">
        <v>1.7130655674099399E-2</v>
      </c>
      <c r="AJ67" s="168">
        <v>3.05233478594119E-3</v>
      </c>
    </row>
    <row r="68" spans="1:36">
      <c r="A68" s="2">
        <v>891</v>
      </c>
      <c r="B68" s="2">
        <v>9957</v>
      </c>
      <c r="C68" s="2" t="s">
        <v>1932</v>
      </c>
      <c r="D68" s="2" t="s">
        <v>1933</v>
      </c>
      <c r="E68" s="4" t="s">
        <v>1271</v>
      </c>
      <c r="F68" s="2" t="s">
        <v>1934</v>
      </c>
      <c r="G68" s="2" t="s">
        <v>1935</v>
      </c>
      <c r="H68" s="2" t="s">
        <v>283</v>
      </c>
      <c r="I68" s="2" t="s">
        <v>720</v>
      </c>
      <c r="J68" s="2" t="s">
        <v>30</v>
      </c>
      <c r="K68" s="2" t="s">
        <v>30</v>
      </c>
      <c r="L68" s="2" t="s">
        <v>289</v>
      </c>
      <c r="M68" s="2" t="s">
        <v>41</v>
      </c>
      <c r="N68" s="2" t="s">
        <v>406</v>
      </c>
      <c r="O68" s="2" t="s">
        <v>100</v>
      </c>
      <c r="P68" s="2" t="s">
        <v>1936</v>
      </c>
      <c r="Q68" s="2" t="s">
        <v>378</v>
      </c>
      <c r="R68" s="2" t="s">
        <v>369</v>
      </c>
      <c r="S68" s="2" t="s">
        <v>34</v>
      </c>
      <c r="T68" s="159">
        <v>3.0270000000000001</v>
      </c>
      <c r="U68" s="2" t="s">
        <v>1937</v>
      </c>
      <c r="V68" s="175">
        <v>0.01</v>
      </c>
      <c r="W68" s="168">
        <v>3.3369999999999997E-2</v>
      </c>
      <c r="X68" s="4" t="s">
        <v>375</v>
      </c>
      <c r="Y68" s="4" t="s">
        <v>100</v>
      </c>
      <c r="Z68" s="159">
        <v>325402.5</v>
      </c>
      <c r="AA68" s="164">
        <v>1</v>
      </c>
      <c r="AB68" s="179">
        <v>105.29</v>
      </c>
      <c r="AD68" s="159">
        <v>342.61599999999999</v>
      </c>
      <c r="AG68" s="2" t="s">
        <v>36</v>
      </c>
      <c r="AH68" s="168">
        <v>1.8100000000000001E-4</v>
      </c>
      <c r="AI68" s="168">
        <v>1.27402111941362E-2</v>
      </c>
      <c r="AJ68" s="168">
        <v>2.27004678325856E-3</v>
      </c>
    </row>
    <row r="69" spans="1:36">
      <c r="A69" s="2">
        <v>891</v>
      </c>
      <c r="B69" s="2">
        <v>9957</v>
      </c>
      <c r="C69" s="2" t="s">
        <v>1932</v>
      </c>
      <c r="D69" s="2" t="s">
        <v>1933</v>
      </c>
      <c r="E69" s="4" t="s">
        <v>1271</v>
      </c>
      <c r="F69" s="2" t="s">
        <v>1938</v>
      </c>
      <c r="G69" s="2" t="s">
        <v>1939</v>
      </c>
      <c r="H69" s="2" t="s">
        <v>283</v>
      </c>
      <c r="I69" s="2" t="s">
        <v>720</v>
      </c>
      <c r="J69" s="2" t="s">
        <v>30</v>
      </c>
      <c r="K69" s="2" t="s">
        <v>30</v>
      </c>
      <c r="L69" s="2" t="s">
        <v>289</v>
      </c>
      <c r="M69" s="2" t="s">
        <v>41</v>
      </c>
      <c r="N69" s="2" t="s">
        <v>406</v>
      </c>
      <c r="O69" s="2" t="s">
        <v>100</v>
      </c>
      <c r="P69" s="2" t="s">
        <v>1936</v>
      </c>
      <c r="Q69" s="2" t="s">
        <v>378</v>
      </c>
      <c r="R69" s="2" t="s">
        <v>369</v>
      </c>
      <c r="S69" s="2" t="s">
        <v>34</v>
      </c>
      <c r="T69" s="159">
        <v>1.3089999999999999</v>
      </c>
      <c r="U69" s="2" t="s">
        <v>1940</v>
      </c>
      <c r="V69" s="175">
        <v>3.5400000000000001E-2</v>
      </c>
      <c r="W69" s="168">
        <v>3.0630000000000001E-2</v>
      </c>
      <c r="X69" s="4" t="s">
        <v>375</v>
      </c>
      <c r="Y69" s="4" t="s">
        <v>100</v>
      </c>
      <c r="Z69" s="159">
        <v>226800</v>
      </c>
      <c r="AA69" s="164">
        <v>1</v>
      </c>
      <c r="AB69" s="179">
        <v>107.99</v>
      </c>
      <c r="AD69" s="159">
        <v>244.92099999999999</v>
      </c>
      <c r="AG69" s="2" t="s">
        <v>36</v>
      </c>
      <c r="AH69" s="168">
        <v>2.2599999999999999E-4</v>
      </c>
      <c r="AI69" s="168">
        <v>9.1074167029680207E-3</v>
      </c>
      <c r="AJ69" s="168">
        <v>1.62275661488903E-3</v>
      </c>
    </row>
    <row r="70" spans="1:36">
      <c r="A70" s="2">
        <v>891</v>
      </c>
      <c r="B70" s="2">
        <v>9957</v>
      </c>
      <c r="C70" s="2" t="s">
        <v>1932</v>
      </c>
      <c r="D70" s="2" t="s">
        <v>1933</v>
      </c>
      <c r="E70" s="4" t="s">
        <v>1271</v>
      </c>
      <c r="F70" s="2" t="s">
        <v>1941</v>
      </c>
      <c r="G70" s="2" t="s">
        <v>1942</v>
      </c>
      <c r="H70" s="2" t="s">
        <v>283</v>
      </c>
      <c r="I70" s="2" t="s">
        <v>720</v>
      </c>
      <c r="J70" s="2" t="s">
        <v>30</v>
      </c>
      <c r="K70" s="2" t="s">
        <v>30</v>
      </c>
      <c r="L70" s="2" t="s">
        <v>289</v>
      </c>
      <c r="M70" s="2" t="s">
        <v>41</v>
      </c>
      <c r="N70" s="2" t="s">
        <v>406</v>
      </c>
      <c r="O70" s="2" t="s">
        <v>100</v>
      </c>
      <c r="P70" s="2" t="s">
        <v>1936</v>
      </c>
      <c r="Q70" s="2" t="s">
        <v>378</v>
      </c>
      <c r="R70" s="2" t="s">
        <v>369</v>
      </c>
      <c r="S70" s="2" t="s">
        <v>34</v>
      </c>
      <c r="T70" s="159">
        <v>0.432</v>
      </c>
      <c r="U70" s="2" t="s">
        <v>1943</v>
      </c>
      <c r="V70" s="175">
        <v>0.01</v>
      </c>
      <c r="W70" s="168">
        <v>2.8709999999999999E-2</v>
      </c>
      <c r="X70" s="4" t="s">
        <v>375</v>
      </c>
      <c r="Y70" s="4" t="s">
        <v>100</v>
      </c>
      <c r="Z70" s="159">
        <v>121882.57</v>
      </c>
      <c r="AA70" s="164">
        <v>1</v>
      </c>
      <c r="AB70" s="179">
        <v>113.7</v>
      </c>
      <c r="AD70" s="159">
        <v>138.58000000000001</v>
      </c>
      <c r="AG70" s="2" t="s">
        <v>36</v>
      </c>
      <c r="AH70" s="168">
        <v>7.2099999999999996E-4</v>
      </c>
      <c r="AI70" s="168">
        <v>5.1531250823400199E-3</v>
      </c>
      <c r="AJ70" s="168">
        <v>9.1818219012562198E-4</v>
      </c>
    </row>
    <row r="71" spans="1:36">
      <c r="A71" s="2">
        <v>891</v>
      </c>
      <c r="B71" s="2">
        <v>9957</v>
      </c>
      <c r="C71" s="2" t="s">
        <v>1492</v>
      </c>
      <c r="D71" s="2" t="s">
        <v>1493</v>
      </c>
      <c r="E71" s="4" t="s">
        <v>1271</v>
      </c>
      <c r="F71" s="2" t="s">
        <v>1944</v>
      </c>
      <c r="G71" s="2" t="s">
        <v>1945</v>
      </c>
      <c r="H71" s="2" t="s">
        <v>283</v>
      </c>
      <c r="I71" s="2" t="s">
        <v>720</v>
      </c>
      <c r="J71" s="2" t="s">
        <v>30</v>
      </c>
      <c r="K71" s="2" t="s">
        <v>30</v>
      </c>
      <c r="L71" s="2" t="s">
        <v>289</v>
      </c>
      <c r="M71" s="2" t="s">
        <v>41</v>
      </c>
      <c r="N71" s="2" t="s">
        <v>427</v>
      </c>
      <c r="O71" s="2" t="s">
        <v>100</v>
      </c>
      <c r="P71" s="2" t="s">
        <v>1685</v>
      </c>
      <c r="Q71" s="2" t="s">
        <v>376</v>
      </c>
      <c r="R71" s="2" t="s">
        <v>369</v>
      </c>
      <c r="S71" s="2" t="s">
        <v>34</v>
      </c>
      <c r="T71" s="159">
        <v>3.9249999999999998</v>
      </c>
      <c r="U71" s="2" t="s">
        <v>1705</v>
      </c>
      <c r="V71" s="175">
        <v>1.43E-2</v>
      </c>
      <c r="W71" s="168">
        <v>2.8070000000000001E-2</v>
      </c>
      <c r="X71" s="4" t="s">
        <v>375</v>
      </c>
      <c r="Y71" s="4" t="s">
        <v>100</v>
      </c>
      <c r="Z71" s="159">
        <v>271043.02</v>
      </c>
      <c r="AA71" s="164">
        <v>1</v>
      </c>
      <c r="AB71" s="179">
        <v>110</v>
      </c>
      <c r="AD71" s="159">
        <v>298.14699999999999</v>
      </c>
      <c r="AG71" s="2" t="s">
        <v>36</v>
      </c>
      <c r="AH71" s="168">
        <v>1.7000000000000001E-4</v>
      </c>
      <c r="AI71" s="168">
        <v>1.1086629372763401E-2</v>
      </c>
      <c r="AJ71" s="168">
        <v>1.9754120996365301E-3</v>
      </c>
    </row>
    <row r="72" spans="1:36">
      <c r="A72" s="2">
        <v>891</v>
      </c>
      <c r="B72" s="2">
        <v>9957</v>
      </c>
      <c r="C72" s="2" t="s">
        <v>1492</v>
      </c>
      <c r="D72" s="2" t="s">
        <v>1493</v>
      </c>
      <c r="E72" s="4" t="s">
        <v>1271</v>
      </c>
      <c r="F72" s="2" t="s">
        <v>1946</v>
      </c>
      <c r="G72" s="2" t="s">
        <v>1947</v>
      </c>
      <c r="H72" s="2" t="s">
        <v>283</v>
      </c>
      <c r="I72" s="2" t="s">
        <v>720</v>
      </c>
      <c r="J72" s="2" t="s">
        <v>30</v>
      </c>
      <c r="K72" s="2" t="s">
        <v>30</v>
      </c>
      <c r="L72" s="2" t="s">
        <v>289</v>
      </c>
      <c r="M72" s="2" t="s">
        <v>41</v>
      </c>
      <c r="N72" s="2" t="s">
        <v>427</v>
      </c>
      <c r="O72" s="2" t="s">
        <v>100</v>
      </c>
      <c r="P72" s="2" t="s">
        <v>1685</v>
      </c>
      <c r="Q72" s="2" t="s">
        <v>376</v>
      </c>
      <c r="R72" s="2" t="s">
        <v>369</v>
      </c>
      <c r="S72" s="2" t="s">
        <v>34</v>
      </c>
      <c r="T72" s="159">
        <v>5.726</v>
      </c>
      <c r="U72" s="2" t="s">
        <v>1948</v>
      </c>
      <c r="V72" s="175">
        <v>3.61E-2</v>
      </c>
      <c r="W72" s="168">
        <v>3.0759999999999999E-2</v>
      </c>
      <c r="X72" s="4" t="s">
        <v>375</v>
      </c>
      <c r="Y72" s="4" t="s">
        <v>100</v>
      </c>
      <c r="Z72" s="159">
        <v>293250</v>
      </c>
      <c r="AA72" s="164">
        <v>1</v>
      </c>
      <c r="AB72" s="179">
        <v>110.37</v>
      </c>
      <c r="AD72" s="159">
        <v>323.66000000000003</v>
      </c>
      <c r="AG72" s="2" t="s">
        <v>36</v>
      </c>
      <c r="AH72" s="168">
        <v>1.8699999999999999E-4</v>
      </c>
      <c r="AI72" s="168">
        <v>1.20353210482781E-2</v>
      </c>
      <c r="AJ72" s="168">
        <v>2.1444496809991799E-3</v>
      </c>
    </row>
    <row r="73" spans="1:36">
      <c r="A73" s="2">
        <v>891</v>
      </c>
      <c r="B73" s="2">
        <v>9957</v>
      </c>
      <c r="C73" s="2" t="s">
        <v>1492</v>
      </c>
      <c r="D73" s="2" t="s">
        <v>1493</v>
      </c>
      <c r="E73" s="4" t="s">
        <v>1271</v>
      </c>
      <c r="F73" s="2" t="s">
        <v>1949</v>
      </c>
      <c r="G73" s="2" t="s">
        <v>1950</v>
      </c>
      <c r="H73" s="2" t="s">
        <v>283</v>
      </c>
      <c r="I73" s="2" t="s">
        <v>720</v>
      </c>
      <c r="J73" s="2" t="s">
        <v>30</v>
      </c>
      <c r="K73" s="2" t="s">
        <v>30</v>
      </c>
      <c r="L73" s="2" t="s">
        <v>289</v>
      </c>
      <c r="M73" s="2" t="s">
        <v>41</v>
      </c>
      <c r="N73" s="2" t="s">
        <v>427</v>
      </c>
      <c r="O73" s="2" t="s">
        <v>100</v>
      </c>
      <c r="P73" s="2" t="s">
        <v>1685</v>
      </c>
      <c r="Q73" s="2" t="s">
        <v>376</v>
      </c>
      <c r="R73" s="2" t="s">
        <v>369</v>
      </c>
      <c r="S73" s="2" t="s">
        <v>34</v>
      </c>
      <c r="T73" s="159">
        <v>4.8760000000000003</v>
      </c>
      <c r="U73" s="2" t="s">
        <v>1925</v>
      </c>
      <c r="V73" s="175">
        <v>2.5000000000000001E-3</v>
      </c>
      <c r="W73" s="168">
        <v>2.7699999999999999E-2</v>
      </c>
      <c r="X73" s="4" t="s">
        <v>375</v>
      </c>
      <c r="Y73" s="4" t="s">
        <v>100</v>
      </c>
      <c r="Z73" s="159">
        <v>231252</v>
      </c>
      <c r="AA73" s="164">
        <v>1</v>
      </c>
      <c r="AB73" s="179">
        <v>100.5</v>
      </c>
      <c r="AD73" s="159">
        <v>232.40799999999999</v>
      </c>
      <c r="AG73" s="2" t="s">
        <v>36</v>
      </c>
      <c r="AH73" s="168">
        <v>1.7100000000000001E-4</v>
      </c>
      <c r="AI73" s="168">
        <v>8.6421176769410392E-3</v>
      </c>
      <c r="AJ73" s="168">
        <v>1.5398497822478199E-3</v>
      </c>
    </row>
    <row r="74" spans="1:36">
      <c r="A74" s="2">
        <v>891</v>
      </c>
      <c r="B74" s="2">
        <v>9957</v>
      </c>
      <c r="C74" s="2" t="s">
        <v>1951</v>
      </c>
      <c r="D74" s="2" t="s">
        <v>1952</v>
      </c>
      <c r="E74" s="4" t="s">
        <v>1271</v>
      </c>
      <c r="F74" s="2" t="s">
        <v>1953</v>
      </c>
      <c r="G74" s="2" t="s">
        <v>1954</v>
      </c>
      <c r="H74" s="2" t="s">
        <v>283</v>
      </c>
      <c r="I74" s="2" t="s">
        <v>934</v>
      </c>
      <c r="J74" s="2" t="s">
        <v>30</v>
      </c>
      <c r="K74" s="2" t="s">
        <v>30</v>
      </c>
      <c r="L74" s="2" t="s">
        <v>289</v>
      </c>
      <c r="M74" s="2" t="s">
        <v>41</v>
      </c>
      <c r="N74" s="2" t="s">
        <v>408</v>
      </c>
      <c r="O74" s="2" t="s">
        <v>100</v>
      </c>
      <c r="P74" s="2" t="s">
        <v>1955</v>
      </c>
      <c r="Q74" s="2" t="s">
        <v>378</v>
      </c>
      <c r="R74" s="2" t="s">
        <v>369</v>
      </c>
      <c r="S74" s="2" t="s">
        <v>34</v>
      </c>
      <c r="T74" s="159">
        <v>6.3310000000000004</v>
      </c>
      <c r="U74" s="2" t="s">
        <v>1956</v>
      </c>
      <c r="V74" s="175">
        <v>5.0200000000000002E-2</v>
      </c>
      <c r="W74" s="168">
        <v>5.2510000000000001E-2</v>
      </c>
      <c r="X74" s="4" t="s">
        <v>375</v>
      </c>
      <c r="Y74" s="4" t="s">
        <v>100</v>
      </c>
      <c r="Z74" s="159">
        <v>220000</v>
      </c>
      <c r="AA74" s="164">
        <v>1</v>
      </c>
      <c r="AB74" s="179">
        <v>99.08</v>
      </c>
      <c r="AD74" s="159">
        <v>217.976</v>
      </c>
      <c r="AG74" s="2" t="s">
        <v>36</v>
      </c>
      <c r="AH74" s="168">
        <v>5.5000000000000003E-4</v>
      </c>
      <c r="AI74" s="168">
        <v>8.10545306242085E-3</v>
      </c>
      <c r="AJ74" s="168">
        <v>1.44422705172033E-3</v>
      </c>
    </row>
    <row r="75" spans="1:36">
      <c r="A75" s="2">
        <v>891</v>
      </c>
      <c r="B75" s="2">
        <v>9957</v>
      </c>
      <c r="C75" s="2" t="s">
        <v>1957</v>
      </c>
      <c r="D75" s="2" t="s">
        <v>1958</v>
      </c>
      <c r="E75" s="4" t="s">
        <v>1271</v>
      </c>
      <c r="F75" s="2" t="s">
        <v>1959</v>
      </c>
      <c r="G75" s="2" t="s">
        <v>1960</v>
      </c>
      <c r="H75" s="2" t="s">
        <v>283</v>
      </c>
      <c r="I75" s="2" t="s">
        <v>934</v>
      </c>
      <c r="J75" s="2" t="s">
        <v>30</v>
      </c>
      <c r="K75" s="2" t="s">
        <v>30</v>
      </c>
      <c r="L75" s="2" t="s">
        <v>289</v>
      </c>
      <c r="M75" s="2" t="s">
        <v>41</v>
      </c>
      <c r="N75" s="2" t="s">
        <v>406</v>
      </c>
      <c r="O75" s="2" t="s">
        <v>100</v>
      </c>
      <c r="P75" s="2" t="s">
        <v>1756</v>
      </c>
      <c r="Q75" s="2" t="s">
        <v>378</v>
      </c>
      <c r="R75" s="2" t="s">
        <v>369</v>
      </c>
      <c r="S75" s="2" t="s">
        <v>34</v>
      </c>
      <c r="T75" s="159">
        <v>0.98399999999999999</v>
      </c>
      <c r="U75" s="2" t="s">
        <v>1961</v>
      </c>
      <c r="V75" s="175">
        <v>0.114</v>
      </c>
      <c r="W75" s="168">
        <v>5.747E-2</v>
      </c>
      <c r="X75" s="4" t="s">
        <v>375</v>
      </c>
      <c r="Y75" s="4" t="s">
        <v>100</v>
      </c>
      <c r="Z75" s="159">
        <v>196310</v>
      </c>
      <c r="AA75" s="164">
        <v>1</v>
      </c>
      <c r="AB75" s="179">
        <v>101.2</v>
      </c>
      <c r="AD75" s="159">
        <v>198.666</v>
      </c>
      <c r="AG75" s="2" t="s">
        <v>36</v>
      </c>
      <c r="AH75" s="168">
        <v>8.12E-4</v>
      </c>
      <c r="AI75" s="168">
        <v>7.3873989272765896E-3</v>
      </c>
      <c r="AJ75" s="168">
        <v>1.3162843940319E-3</v>
      </c>
    </row>
    <row r="76" spans="1:36">
      <c r="A76" s="2">
        <v>891</v>
      </c>
      <c r="B76" s="2">
        <v>9957</v>
      </c>
      <c r="C76" s="2" t="s">
        <v>1957</v>
      </c>
      <c r="D76" s="2" t="s">
        <v>1958</v>
      </c>
      <c r="E76" s="4" t="s">
        <v>1271</v>
      </c>
      <c r="F76" s="2" t="s">
        <v>1962</v>
      </c>
      <c r="G76" s="2" t="s">
        <v>1963</v>
      </c>
      <c r="H76" s="2" t="s">
        <v>283</v>
      </c>
      <c r="I76" s="2" t="s">
        <v>934</v>
      </c>
      <c r="J76" s="2" t="s">
        <v>30</v>
      </c>
      <c r="K76" s="2" t="s">
        <v>30</v>
      </c>
      <c r="L76" s="2" t="s">
        <v>289</v>
      </c>
      <c r="M76" s="2" t="s">
        <v>31</v>
      </c>
      <c r="N76" s="2" t="s">
        <v>406</v>
      </c>
      <c r="O76" s="2" t="s">
        <v>100</v>
      </c>
      <c r="P76" s="2" t="s">
        <v>1756</v>
      </c>
      <c r="Q76" s="2" t="s">
        <v>378</v>
      </c>
      <c r="R76" s="2" t="s">
        <v>369</v>
      </c>
      <c r="S76" s="2" t="s">
        <v>34</v>
      </c>
      <c r="T76" s="159">
        <v>3.2839999999999998</v>
      </c>
      <c r="U76" s="2" t="s">
        <v>1964</v>
      </c>
      <c r="V76" s="175">
        <v>6.4000000000000001E-2</v>
      </c>
      <c r="W76" s="168">
        <v>6.4170000000000005E-2</v>
      </c>
      <c r="X76" s="4" t="s">
        <v>375</v>
      </c>
      <c r="Y76" s="4" t="s">
        <v>100</v>
      </c>
      <c r="Z76" s="159">
        <v>146000</v>
      </c>
      <c r="AA76" s="164">
        <v>1</v>
      </c>
      <c r="AB76" s="179">
        <v>101.3</v>
      </c>
      <c r="AD76" s="159">
        <v>147.898</v>
      </c>
      <c r="AG76" s="2" t="s">
        <v>36</v>
      </c>
      <c r="AH76" s="168">
        <v>7.2999999999999996E-4</v>
      </c>
      <c r="AI76" s="168">
        <v>5.4995976484838597E-3</v>
      </c>
      <c r="AJ76" s="168">
        <v>9.7991656189366392E-4</v>
      </c>
    </row>
    <row r="77" spans="1:36">
      <c r="A77" s="2">
        <v>891</v>
      </c>
      <c r="B77" s="2">
        <v>9957</v>
      </c>
      <c r="C77" s="2" t="s">
        <v>1965</v>
      </c>
      <c r="D77" s="2" t="s">
        <v>1966</v>
      </c>
      <c r="E77" s="4" t="s">
        <v>1271</v>
      </c>
      <c r="F77" s="2" t="s">
        <v>1967</v>
      </c>
      <c r="G77" s="2" t="s">
        <v>1968</v>
      </c>
      <c r="H77" s="2" t="s">
        <v>283</v>
      </c>
      <c r="I77" s="2" t="s">
        <v>720</v>
      </c>
      <c r="J77" s="2" t="s">
        <v>30</v>
      </c>
      <c r="K77" s="2" t="s">
        <v>30</v>
      </c>
      <c r="L77" s="2" t="s">
        <v>289</v>
      </c>
      <c r="M77" s="2" t="s">
        <v>41</v>
      </c>
      <c r="N77" s="2" t="s">
        <v>410</v>
      </c>
      <c r="O77" s="2" t="s">
        <v>100</v>
      </c>
      <c r="P77" s="2" t="s">
        <v>1969</v>
      </c>
      <c r="Q77" s="2" t="s">
        <v>378</v>
      </c>
      <c r="R77" s="2" t="s">
        <v>369</v>
      </c>
      <c r="S77" s="2" t="s">
        <v>34</v>
      </c>
      <c r="T77" s="159">
        <v>3.2440000000000002</v>
      </c>
      <c r="U77" s="2" t="s">
        <v>1970</v>
      </c>
      <c r="V77" s="175">
        <v>2.07E-2</v>
      </c>
      <c r="W77" s="168">
        <v>4.1939999999999998E-2</v>
      </c>
      <c r="X77" s="4" t="s">
        <v>375</v>
      </c>
      <c r="Y77" s="4" t="s">
        <v>100</v>
      </c>
      <c r="Z77" s="159">
        <v>383115.9</v>
      </c>
      <c r="AA77" s="164">
        <v>1</v>
      </c>
      <c r="AB77" s="179">
        <v>105.96</v>
      </c>
      <c r="AD77" s="159">
        <v>405.95</v>
      </c>
      <c r="AG77" s="2" t="s">
        <v>36</v>
      </c>
      <c r="AH77" s="168">
        <v>8.03E-4</v>
      </c>
      <c r="AI77" s="168">
        <v>1.50952650311694E-2</v>
      </c>
      <c r="AJ77" s="168">
        <v>2.6896695277871998E-3</v>
      </c>
    </row>
    <row r="78" spans="1:36">
      <c r="A78" s="2">
        <v>891</v>
      </c>
      <c r="B78" s="2">
        <v>9957</v>
      </c>
      <c r="C78" s="2" t="s">
        <v>1500</v>
      </c>
      <c r="D78" s="2" t="s">
        <v>1501</v>
      </c>
      <c r="E78" s="4" t="s">
        <v>273</v>
      </c>
      <c r="F78" s="2" t="s">
        <v>1971</v>
      </c>
      <c r="G78" s="2" t="s">
        <v>1972</v>
      </c>
      <c r="H78" s="2" t="s">
        <v>283</v>
      </c>
      <c r="I78" s="2" t="s">
        <v>934</v>
      </c>
      <c r="J78" s="2" t="s">
        <v>30</v>
      </c>
      <c r="K78" s="2" t="s">
        <v>30</v>
      </c>
      <c r="L78" s="2" t="s">
        <v>289</v>
      </c>
      <c r="M78" s="2" t="s">
        <v>41</v>
      </c>
      <c r="N78" s="2" t="s">
        <v>417</v>
      </c>
      <c r="O78" s="2" t="s">
        <v>100</v>
      </c>
      <c r="P78" s="2" t="s">
        <v>1679</v>
      </c>
      <c r="Q78" s="2" t="s">
        <v>376</v>
      </c>
      <c r="R78" s="2" t="s">
        <v>369</v>
      </c>
      <c r="S78" s="2" t="s">
        <v>34</v>
      </c>
      <c r="T78" s="159">
        <v>1.958</v>
      </c>
      <c r="U78" s="2" t="s">
        <v>1973</v>
      </c>
      <c r="V78" s="175">
        <v>5.2499999999999998E-2</v>
      </c>
      <c r="W78" s="168">
        <v>5.4800000000000001E-2</v>
      </c>
      <c r="X78" s="4" t="s">
        <v>375</v>
      </c>
      <c r="Y78" s="4" t="s">
        <v>100</v>
      </c>
      <c r="Z78" s="159">
        <v>405000</v>
      </c>
      <c r="AA78" s="164">
        <v>1</v>
      </c>
      <c r="AB78" s="179">
        <v>100.79</v>
      </c>
      <c r="AD78" s="159">
        <v>408.2</v>
      </c>
      <c r="AG78" s="2" t="s">
        <v>36</v>
      </c>
      <c r="AH78" s="168">
        <v>1.227E-3</v>
      </c>
      <c r="AI78" s="168">
        <v>1.5178927438587999E-2</v>
      </c>
      <c r="AJ78" s="168">
        <v>2.7045764689631502E-3</v>
      </c>
    </row>
    <row r="79" spans="1:36">
      <c r="A79" s="2">
        <v>891</v>
      </c>
      <c r="B79" s="2">
        <v>9957</v>
      </c>
      <c r="C79" s="2" t="s">
        <v>1500</v>
      </c>
      <c r="D79" s="2" t="s">
        <v>1501</v>
      </c>
      <c r="E79" s="4" t="s">
        <v>273</v>
      </c>
      <c r="F79" s="2" t="s">
        <v>1974</v>
      </c>
      <c r="G79" s="2" t="s">
        <v>1975</v>
      </c>
      <c r="H79" s="2" t="s">
        <v>283</v>
      </c>
      <c r="I79" s="2" t="s">
        <v>934</v>
      </c>
      <c r="J79" s="2" t="s">
        <v>30</v>
      </c>
      <c r="K79" s="2" t="s">
        <v>187</v>
      </c>
      <c r="L79" s="2" t="s">
        <v>289</v>
      </c>
      <c r="M79" s="2" t="s">
        <v>41</v>
      </c>
      <c r="N79" s="2" t="s">
        <v>417</v>
      </c>
      <c r="O79" s="2" t="s">
        <v>100</v>
      </c>
      <c r="P79" s="2" t="s">
        <v>1679</v>
      </c>
      <c r="Q79" s="2" t="s">
        <v>376</v>
      </c>
      <c r="R79" s="2" t="s">
        <v>369</v>
      </c>
      <c r="S79" s="2" t="s">
        <v>34</v>
      </c>
      <c r="T79" s="159">
        <v>2.7229999999999999</v>
      </c>
      <c r="U79" s="2" t="s">
        <v>1976</v>
      </c>
      <c r="V79" s="175">
        <v>6.5000000000000002E-2</v>
      </c>
      <c r="W79" s="168">
        <v>5.7889999999999997E-2</v>
      </c>
      <c r="X79" s="4" t="s">
        <v>375</v>
      </c>
      <c r="Y79" s="4" t="s">
        <v>100</v>
      </c>
      <c r="Z79" s="159">
        <v>287000</v>
      </c>
      <c r="AA79" s="164">
        <v>1</v>
      </c>
      <c r="AB79" s="179">
        <v>103.75</v>
      </c>
      <c r="AD79" s="159">
        <v>297.762</v>
      </c>
      <c r="AG79" s="2" t="s">
        <v>36</v>
      </c>
      <c r="AH79" s="168">
        <v>5.7399999999999997E-4</v>
      </c>
      <c r="AI79" s="168">
        <v>1.1072319739324901E-2</v>
      </c>
      <c r="AJ79" s="168">
        <v>1.9728624136963399E-3</v>
      </c>
    </row>
    <row r="80" spans="1:36">
      <c r="A80" s="2">
        <v>891</v>
      </c>
      <c r="B80" s="2">
        <v>9957</v>
      </c>
      <c r="C80" s="2" t="s">
        <v>1500</v>
      </c>
      <c r="D80" s="2" t="s">
        <v>1501</v>
      </c>
      <c r="E80" s="4" t="s">
        <v>273</v>
      </c>
      <c r="F80" s="2" t="s">
        <v>1977</v>
      </c>
      <c r="G80" s="2" t="s">
        <v>1978</v>
      </c>
      <c r="H80" s="2" t="s">
        <v>283</v>
      </c>
      <c r="I80" s="2" t="s">
        <v>934</v>
      </c>
      <c r="J80" s="2" t="s">
        <v>30</v>
      </c>
      <c r="K80" s="2" t="s">
        <v>30</v>
      </c>
      <c r="L80" s="2" t="s">
        <v>289</v>
      </c>
      <c r="M80" s="2" t="s">
        <v>31</v>
      </c>
      <c r="N80" s="2" t="s">
        <v>417</v>
      </c>
      <c r="O80" s="2" t="s">
        <v>100</v>
      </c>
      <c r="P80" s="2" t="s">
        <v>1679</v>
      </c>
      <c r="Q80" s="2" t="s">
        <v>376</v>
      </c>
      <c r="R80" s="2" t="s">
        <v>369</v>
      </c>
      <c r="S80" s="2" t="s">
        <v>34</v>
      </c>
      <c r="T80" s="159">
        <v>3.3740000000000001</v>
      </c>
      <c r="U80" s="2" t="s">
        <v>1699</v>
      </c>
      <c r="V80" s="175">
        <v>6.7000000000000004E-2</v>
      </c>
      <c r="W80" s="168">
        <v>5.6849999999999998E-2</v>
      </c>
      <c r="X80" s="4" t="s">
        <v>375</v>
      </c>
      <c r="Y80" s="4" t="s">
        <v>100</v>
      </c>
      <c r="Z80" s="159">
        <v>240000</v>
      </c>
      <c r="AA80" s="164">
        <v>1</v>
      </c>
      <c r="AB80" s="179">
        <v>103.63</v>
      </c>
      <c r="AD80" s="159">
        <v>248.71199999999999</v>
      </c>
      <c r="AG80" s="2" t="s">
        <v>36</v>
      </c>
      <c r="AH80" s="168">
        <v>2.6400000000000002E-4</v>
      </c>
      <c r="AI80" s="168">
        <v>9.2483734083606203E-3</v>
      </c>
      <c r="AJ80" s="168">
        <v>1.6478722358767299E-3</v>
      </c>
    </row>
    <row r="81" spans="1:36">
      <c r="A81" s="2">
        <v>891</v>
      </c>
      <c r="B81" s="2">
        <v>9957</v>
      </c>
      <c r="C81" s="2" t="s">
        <v>1508</v>
      </c>
      <c r="D81" s="2" t="s">
        <v>1509</v>
      </c>
      <c r="E81" s="4" t="s">
        <v>1271</v>
      </c>
      <c r="F81" s="2" t="s">
        <v>1979</v>
      </c>
      <c r="G81" s="2" t="s">
        <v>1980</v>
      </c>
      <c r="H81" s="2" t="s">
        <v>283</v>
      </c>
      <c r="I81" s="2" t="s">
        <v>720</v>
      </c>
      <c r="J81" s="2" t="s">
        <v>30</v>
      </c>
      <c r="K81" s="2" t="s">
        <v>30</v>
      </c>
      <c r="L81" s="2" t="s">
        <v>289</v>
      </c>
      <c r="M81" s="2" t="s">
        <v>41</v>
      </c>
      <c r="N81" s="2" t="s">
        <v>404</v>
      </c>
      <c r="O81" s="2" t="s">
        <v>100</v>
      </c>
      <c r="P81" s="2" t="s">
        <v>1756</v>
      </c>
      <c r="Q81" s="2" t="s">
        <v>378</v>
      </c>
      <c r="R81" s="2" t="s">
        <v>369</v>
      </c>
      <c r="S81" s="2" t="s">
        <v>34</v>
      </c>
      <c r="T81" s="159">
        <v>2.21</v>
      </c>
      <c r="U81" s="2" t="s">
        <v>1878</v>
      </c>
      <c r="V81" s="175">
        <v>1.4800000000000001E-2</v>
      </c>
      <c r="W81" s="168">
        <v>3.1119999999999998E-2</v>
      </c>
      <c r="X81" s="4" t="s">
        <v>375</v>
      </c>
      <c r="Y81" s="4" t="s">
        <v>100</v>
      </c>
      <c r="Z81" s="159">
        <v>311760</v>
      </c>
      <c r="AA81" s="164">
        <v>1</v>
      </c>
      <c r="AB81" s="179">
        <v>109.88</v>
      </c>
      <c r="AD81" s="159">
        <v>342.56200000000001</v>
      </c>
      <c r="AG81" s="2" t="s">
        <v>36</v>
      </c>
      <c r="AH81" s="168">
        <v>9.8299999999999993E-4</v>
      </c>
      <c r="AI81" s="168">
        <v>1.27381881682308E-2</v>
      </c>
      <c r="AJ81" s="168">
        <v>2.2696863211454001E-3</v>
      </c>
    </row>
    <row r="82" spans="1:36">
      <c r="A82" s="2">
        <v>891</v>
      </c>
      <c r="B82" s="2">
        <v>9957</v>
      </c>
      <c r="C82" s="2" t="s">
        <v>1520</v>
      </c>
      <c r="D82" s="2" t="s">
        <v>1521</v>
      </c>
      <c r="E82" s="4" t="s">
        <v>1271</v>
      </c>
      <c r="F82" s="2" t="s">
        <v>1981</v>
      </c>
      <c r="G82" s="2" t="s">
        <v>1982</v>
      </c>
      <c r="H82" s="2" t="s">
        <v>283</v>
      </c>
      <c r="I82" s="2" t="s">
        <v>720</v>
      </c>
      <c r="J82" s="2" t="s">
        <v>30</v>
      </c>
      <c r="K82" s="2" t="s">
        <v>30</v>
      </c>
      <c r="L82" s="2" t="s">
        <v>289</v>
      </c>
      <c r="M82" s="2" t="s">
        <v>41</v>
      </c>
      <c r="N82" s="2" t="s">
        <v>427</v>
      </c>
      <c r="O82" s="2" t="s">
        <v>100</v>
      </c>
      <c r="P82" s="2" t="s">
        <v>1704</v>
      </c>
      <c r="Q82" s="2" t="s">
        <v>376</v>
      </c>
      <c r="R82" s="2" t="s">
        <v>369</v>
      </c>
      <c r="S82" s="2" t="s">
        <v>34</v>
      </c>
      <c r="T82" s="159">
        <v>3.6859999999999999</v>
      </c>
      <c r="U82" s="2" t="s">
        <v>1705</v>
      </c>
      <c r="V82" s="175">
        <v>3.6200000000000003E-2</v>
      </c>
      <c r="W82" s="168">
        <v>3.5290000000000002E-2</v>
      </c>
      <c r="X82" s="4" t="s">
        <v>375</v>
      </c>
      <c r="Y82" s="4" t="s">
        <v>100</v>
      </c>
      <c r="Z82" s="159">
        <v>127840</v>
      </c>
      <c r="AA82" s="164">
        <v>1</v>
      </c>
      <c r="AB82" s="179">
        <v>107.99</v>
      </c>
      <c r="AD82" s="159">
        <v>138.054</v>
      </c>
      <c r="AG82" s="2" t="s">
        <v>36</v>
      </c>
      <c r="AH82" s="168">
        <v>6.8999999999999997E-5</v>
      </c>
      <c r="AI82" s="168">
        <v>5.1335632773696297E-3</v>
      </c>
      <c r="AJ82" s="168">
        <v>9.14696673930395E-4</v>
      </c>
    </row>
    <row r="83" spans="1:36">
      <c r="A83" s="2">
        <v>891</v>
      </c>
      <c r="B83" s="2">
        <v>9957</v>
      </c>
      <c r="C83" s="2" t="s">
        <v>1983</v>
      </c>
      <c r="D83" s="2" t="s">
        <v>1984</v>
      </c>
      <c r="E83" s="4" t="s">
        <v>274</v>
      </c>
      <c r="F83" s="2" t="s">
        <v>1985</v>
      </c>
      <c r="G83" s="2" t="s">
        <v>1986</v>
      </c>
      <c r="H83" s="2" t="s">
        <v>283</v>
      </c>
      <c r="I83" s="2" t="s">
        <v>934</v>
      </c>
      <c r="J83" s="2" t="s">
        <v>30</v>
      </c>
      <c r="K83" s="2" t="s">
        <v>187</v>
      </c>
      <c r="L83" s="2" t="s">
        <v>289</v>
      </c>
      <c r="M83" s="2" t="s">
        <v>41</v>
      </c>
      <c r="N83" s="2" t="s">
        <v>428</v>
      </c>
      <c r="O83" s="2" t="s">
        <v>100</v>
      </c>
      <c r="P83" s="2" t="s">
        <v>1675</v>
      </c>
      <c r="Q83" s="2" t="s">
        <v>376</v>
      </c>
      <c r="R83" s="2" t="s">
        <v>369</v>
      </c>
      <c r="S83" s="2" t="s">
        <v>34</v>
      </c>
      <c r="T83" s="159">
        <v>3.2810000000000001</v>
      </c>
      <c r="U83" s="2" t="s">
        <v>1987</v>
      </c>
      <c r="V83" s="175">
        <v>4.4999999999999998E-2</v>
      </c>
      <c r="W83" s="168">
        <v>6.0130000000000003E-2</v>
      </c>
      <c r="X83" s="4" t="s">
        <v>375</v>
      </c>
      <c r="Y83" s="4" t="s">
        <v>100</v>
      </c>
      <c r="Z83" s="159">
        <v>279434.68</v>
      </c>
      <c r="AA83" s="164">
        <v>1</v>
      </c>
      <c r="AB83" s="179">
        <v>97.47</v>
      </c>
      <c r="AD83" s="159">
        <v>272.36500000000001</v>
      </c>
      <c r="AG83" s="2" t="s">
        <v>36</v>
      </c>
      <c r="AH83" s="168">
        <v>3.2400000000000001E-4</v>
      </c>
      <c r="AI83" s="168">
        <v>1.01279112483895E-2</v>
      </c>
      <c r="AJ83" s="168">
        <v>1.8045880088013401E-3</v>
      </c>
    </row>
    <row r="84" spans="1:36">
      <c r="A84" s="2">
        <v>891</v>
      </c>
      <c r="B84" s="2">
        <v>9957</v>
      </c>
      <c r="C84" s="2" t="s">
        <v>1983</v>
      </c>
      <c r="D84" s="2" t="s">
        <v>1984</v>
      </c>
      <c r="E84" s="4" t="s">
        <v>274</v>
      </c>
      <c r="F84" s="2" t="s">
        <v>1988</v>
      </c>
      <c r="G84" s="2" t="s">
        <v>1989</v>
      </c>
      <c r="H84" s="2" t="s">
        <v>283</v>
      </c>
      <c r="I84" s="2" t="s">
        <v>934</v>
      </c>
      <c r="J84" s="2" t="s">
        <v>30</v>
      </c>
      <c r="K84" s="2" t="s">
        <v>30</v>
      </c>
      <c r="L84" s="2" t="s">
        <v>289</v>
      </c>
      <c r="M84" s="2" t="s">
        <v>41</v>
      </c>
      <c r="N84" s="2" t="s">
        <v>428</v>
      </c>
      <c r="O84" s="2" t="s">
        <v>100</v>
      </c>
      <c r="P84" s="2" t="s">
        <v>1685</v>
      </c>
      <c r="Q84" s="2" t="s">
        <v>376</v>
      </c>
      <c r="R84" s="2" t="s">
        <v>369</v>
      </c>
      <c r="S84" s="2" t="s">
        <v>34</v>
      </c>
      <c r="T84" s="159">
        <v>2.0169999999999999</v>
      </c>
      <c r="U84" s="2" t="s">
        <v>1757</v>
      </c>
      <c r="V84" s="175">
        <v>6.3500000000000001E-2</v>
      </c>
      <c r="W84" s="168">
        <v>5.7439999999999998E-2</v>
      </c>
      <c r="X84" s="4" t="s">
        <v>375</v>
      </c>
      <c r="Y84" s="4" t="s">
        <v>100</v>
      </c>
      <c r="Z84" s="159">
        <v>144000</v>
      </c>
      <c r="AA84" s="164">
        <v>1</v>
      </c>
      <c r="AB84" s="179">
        <v>102.97</v>
      </c>
      <c r="AD84" s="159">
        <v>148.27699999999999</v>
      </c>
      <c r="AG84" s="2" t="s">
        <v>36</v>
      </c>
      <c r="AH84" s="168">
        <v>3.5100000000000002E-4</v>
      </c>
      <c r="AI84" s="168">
        <v>5.5136833534240601E-3</v>
      </c>
      <c r="AJ84" s="168">
        <v>9.8242634832515908E-4</v>
      </c>
    </row>
    <row r="85" spans="1:36">
      <c r="A85" s="2">
        <v>891</v>
      </c>
      <c r="B85" s="2">
        <v>9957</v>
      </c>
      <c r="C85" s="2" t="s">
        <v>1983</v>
      </c>
      <c r="D85" s="2" t="s">
        <v>1984</v>
      </c>
      <c r="E85" s="4" t="s">
        <v>274</v>
      </c>
      <c r="F85" s="2" t="s">
        <v>1990</v>
      </c>
      <c r="G85" s="2" t="s">
        <v>1991</v>
      </c>
      <c r="H85" s="2" t="s">
        <v>283</v>
      </c>
      <c r="I85" s="2" t="s">
        <v>934</v>
      </c>
      <c r="J85" s="2" t="s">
        <v>30</v>
      </c>
      <c r="K85" s="2" t="s">
        <v>30</v>
      </c>
      <c r="L85" s="2" t="s">
        <v>289</v>
      </c>
      <c r="M85" s="2" t="s">
        <v>31</v>
      </c>
      <c r="N85" s="2" t="s">
        <v>428</v>
      </c>
      <c r="O85" s="2" t="s">
        <v>100</v>
      </c>
      <c r="P85" s="2" t="s">
        <v>1685</v>
      </c>
      <c r="Q85" s="2" t="s">
        <v>376</v>
      </c>
      <c r="R85" s="2" t="s">
        <v>369</v>
      </c>
      <c r="S85" s="2" t="s">
        <v>34</v>
      </c>
      <c r="T85" s="159">
        <v>3.5379999999999998</v>
      </c>
      <c r="U85" s="2" t="s">
        <v>1992</v>
      </c>
      <c r="V85" s="175">
        <v>6.25E-2</v>
      </c>
      <c r="W85" s="168">
        <v>5.7919999999999999E-2</v>
      </c>
      <c r="X85" s="4" t="s">
        <v>375</v>
      </c>
      <c r="Y85" s="4" t="s">
        <v>100</v>
      </c>
      <c r="Z85" s="159">
        <v>138000</v>
      </c>
      <c r="AA85" s="164">
        <v>1</v>
      </c>
      <c r="AB85" s="179">
        <v>104.79</v>
      </c>
      <c r="AD85" s="159">
        <v>144.61000000000001</v>
      </c>
      <c r="AG85" s="2" t="s">
        <v>36</v>
      </c>
      <c r="AH85" s="168">
        <v>2.5099999999999998E-4</v>
      </c>
      <c r="AI85" s="168">
        <v>5.3773405716560198E-3</v>
      </c>
      <c r="AJ85" s="168">
        <v>9.5813283478312803E-4</v>
      </c>
    </row>
    <row r="86" spans="1:36">
      <c r="A86" s="2">
        <v>891</v>
      </c>
      <c r="B86" s="2">
        <v>9957</v>
      </c>
      <c r="C86" s="2" t="s">
        <v>1993</v>
      </c>
      <c r="D86" s="2" t="s">
        <v>1994</v>
      </c>
      <c r="E86" s="4" t="s">
        <v>1271</v>
      </c>
      <c r="F86" s="2" t="s">
        <v>1995</v>
      </c>
      <c r="G86" s="2" t="s">
        <v>1996</v>
      </c>
      <c r="H86" s="2" t="s">
        <v>283</v>
      </c>
      <c r="I86" s="2" t="s">
        <v>720</v>
      </c>
      <c r="J86" s="2" t="s">
        <v>30</v>
      </c>
      <c r="K86" s="2" t="s">
        <v>30</v>
      </c>
      <c r="L86" s="2" t="s">
        <v>289</v>
      </c>
      <c r="M86" s="2" t="s">
        <v>41</v>
      </c>
      <c r="N86" s="2" t="s">
        <v>404</v>
      </c>
      <c r="O86" s="2" t="s">
        <v>100</v>
      </c>
      <c r="P86" s="2" t="s">
        <v>1710</v>
      </c>
      <c r="Q86" s="2" t="s">
        <v>372</v>
      </c>
      <c r="R86" s="2" t="s">
        <v>372</v>
      </c>
      <c r="S86" s="2" t="s">
        <v>34</v>
      </c>
      <c r="T86" s="159">
        <v>1.9890000000000001</v>
      </c>
      <c r="U86" s="2" t="s">
        <v>1878</v>
      </c>
      <c r="V86" s="175">
        <v>2.9499999999999998E-2</v>
      </c>
      <c r="W86" s="168">
        <v>3.8620000000000002E-2</v>
      </c>
      <c r="X86" s="4" t="s">
        <v>375</v>
      </c>
      <c r="Y86" s="4" t="s">
        <v>100</v>
      </c>
      <c r="Z86" s="159">
        <v>121600</v>
      </c>
      <c r="AA86" s="164">
        <v>1</v>
      </c>
      <c r="AB86" s="179">
        <v>109.81</v>
      </c>
      <c r="AD86" s="159">
        <v>133.529</v>
      </c>
      <c r="AG86" s="2" t="s">
        <v>36</v>
      </c>
      <c r="AH86" s="168">
        <v>4.9899999999999999E-4</v>
      </c>
      <c r="AI86" s="168">
        <v>4.9652838741598704E-3</v>
      </c>
      <c r="AJ86" s="168">
        <v>8.8471270332551204E-4</v>
      </c>
    </row>
    <row r="87" spans="1:36">
      <c r="A87" s="2">
        <v>891</v>
      </c>
      <c r="B87" s="2">
        <v>9957</v>
      </c>
      <c r="C87" s="2" t="s">
        <v>1997</v>
      </c>
      <c r="D87" s="2" t="s">
        <v>1998</v>
      </c>
      <c r="E87" s="4" t="s">
        <v>274</v>
      </c>
      <c r="F87" s="2" t="s">
        <v>1999</v>
      </c>
      <c r="G87" s="2" t="s">
        <v>2000</v>
      </c>
      <c r="H87" s="2" t="s">
        <v>283</v>
      </c>
      <c r="I87" s="2" t="s">
        <v>934</v>
      </c>
      <c r="J87" s="2" t="s">
        <v>30</v>
      </c>
      <c r="K87" s="2" t="s">
        <v>187</v>
      </c>
      <c r="L87" s="2" t="s">
        <v>289</v>
      </c>
      <c r="M87" s="2" t="s">
        <v>41</v>
      </c>
      <c r="N87" s="2" t="s">
        <v>428</v>
      </c>
      <c r="O87" s="2" t="s">
        <v>100</v>
      </c>
      <c r="P87" s="2" t="s">
        <v>1690</v>
      </c>
      <c r="Q87" s="2" t="s">
        <v>376</v>
      </c>
      <c r="R87" s="2" t="s">
        <v>369</v>
      </c>
      <c r="S87" s="2" t="s">
        <v>34</v>
      </c>
      <c r="T87" s="159">
        <v>1.377</v>
      </c>
      <c r="U87" s="2" t="s">
        <v>1961</v>
      </c>
      <c r="V87" s="175">
        <v>9.0999999999999998E-2</v>
      </c>
      <c r="W87" s="168">
        <v>6.4310000000000006E-2</v>
      </c>
      <c r="X87" s="4" t="s">
        <v>375</v>
      </c>
      <c r="Y87" s="4" t="s">
        <v>100</v>
      </c>
      <c r="Z87" s="159">
        <v>0.71</v>
      </c>
      <c r="AA87" s="164">
        <v>1</v>
      </c>
      <c r="AB87" s="179">
        <v>103.75</v>
      </c>
      <c r="AD87" s="159">
        <v>1E-3</v>
      </c>
      <c r="AG87" s="2" t="s">
        <v>36</v>
      </c>
      <c r="AH87" s="168">
        <v>0</v>
      </c>
      <c r="AI87" s="168">
        <v>2.73914530136609E-8</v>
      </c>
      <c r="AJ87" s="168">
        <v>4.8806003962522804E-9</v>
      </c>
    </row>
    <row r="88" spans="1:36">
      <c r="A88" s="2">
        <v>891</v>
      </c>
      <c r="B88" s="2">
        <v>9957</v>
      </c>
      <c r="C88" s="2" t="s">
        <v>2001</v>
      </c>
      <c r="D88" s="2" t="s">
        <v>2002</v>
      </c>
      <c r="E88" s="4" t="s">
        <v>33</v>
      </c>
      <c r="F88" s="2" t="s">
        <v>2003</v>
      </c>
      <c r="G88" s="2" t="s">
        <v>2004</v>
      </c>
      <c r="H88" s="2" t="s">
        <v>283</v>
      </c>
      <c r="I88" s="2" t="s">
        <v>721</v>
      </c>
      <c r="J88" s="2" t="s">
        <v>30</v>
      </c>
      <c r="K88" s="2" t="s">
        <v>187</v>
      </c>
      <c r="L88" s="2" t="s">
        <v>289</v>
      </c>
      <c r="M88" s="2" t="s">
        <v>41</v>
      </c>
      <c r="N88" s="2" t="s">
        <v>406</v>
      </c>
      <c r="O88" s="2" t="s">
        <v>100</v>
      </c>
      <c r="P88" s="2" t="s">
        <v>1936</v>
      </c>
      <c r="Q88" s="2" t="s">
        <v>378</v>
      </c>
      <c r="R88" s="2" t="s">
        <v>369</v>
      </c>
      <c r="S88" s="2" t="s">
        <v>34</v>
      </c>
      <c r="T88" s="159">
        <v>1.345</v>
      </c>
      <c r="U88" s="2" t="s">
        <v>2005</v>
      </c>
      <c r="V88" s="175">
        <v>7.9135999999999998E-2</v>
      </c>
      <c r="W88" s="168">
        <v>6.2979999999999994E-2</v>
      </c>
      <c r="X88" s="4" t="s">
        <v>375</v>
      </c>
      <c r="Y88" s="4" t="s">
        <v>100</v>
      </c>
      <c r="Z88" s="159">
        <v>212000</v>
      </c>
      <c r="AA88" s="164">
        <v>1</v>
      </c>
      <c r="AB88" s="179">
        <v>105.12</v>
      </c>
      <c r="AD88" s="159">
        <v>222.85400000000001</v>
      </c>
      <c r="AG88" s="2" t="s">
        <v>36</v>
      </c>
      <c r="AH88" s="168">
        <v>5.04E-4</v>
      </c>
      <c r="AI88" s="168">
        <v>8.2868567133719401E-3</v>
      </c>
      <c r="AJ88" s="168">
        <v>1.4765494966184501E-3</v>
      </c>
    </row>
    <row r="89" spans="1:36">
      <c r="A89" s="2">
        <v>891</v>
      </c>
      <c r="B89" s="2">
        <v>9957</v>
      </c>
      <c r="C89" s="2" t="s">
        <v>2006</v>
      </c>
      <c r="D89" s="2" t="s">
        <v>2007</v>
      </c>
      <c r="E89" s="4" t="s">
        <v>274</v>
      </c>
      <c r="F89" s="2" t="s">
        <v>2008</v>
      </c>
      <c r="G89" s="2" t="s">
        <v>2009</v>
      </c>
      <c r="H89" s="2" t="s">
        <v>283</v>
      </c>
      <c r="I89" s="2" t="s">
        <v>934</v>
      </c>
      <c r="J89" s="2" t="s">
        <v>30</v>
      </c>
      <c r="K89" s="2" t="s">
        <v>187</v>
      </c>
      <c r="L89" s="2" t="s">
        <v>289</v>
      </c>
      <c r="M89" s="2" t="s">
        <v>31</v>
      </c>
      <c r="N89" s="2" t="s">
        <v>428</v>
      </c>
      <c r="O89" s="2" t="s">
        <v>100</v>
      </c>
      <c r="P89" s="2" t="s">
        <v>1685</v>
      </c>
      <c r="Q89" s="2" t="s">
        <v>376</v>
      </c>
      <c r="R89" s="2" t="s">
        <v>369</v>
      </c>
      <c r="S89" s="2" t="s">
        <v>34</v>
      </c>
      <c r="T89" s="159">
        <v>4.016</v>
      </c>
      <c r="U89" s="2" t="s">
        <v>2010</v>
      </c>
      <c r="V89" s="175">
        <v>6.7400000000000002E-2</v>
      </c>
      <c r="W89" s="168">
        <v>6.0229999999999999E-2</v>
      </c>
      <c r="X89" s="4" t="s">
        <v>375</v>
      </c>
      <c r="Y89" s="4" t="s">
        <v>100</v>
      </c>
      <c r="Z89" s="159">
        <v>277000</v>
      </c>
      <c r="AA89" s="164">
        <v>1</v>
      </c>
      <c r="AB89" s="179">
        <v>106.73</v>
      </c>
      <c r="AD89" s="159">
        <v>295.642</v>
      </c>
      <c r="AG89" s="2" t="s">
        <v>36</v>
      </c>
      <c r="AH89" s="168">
        <v>9.7199999999999999E-4</v>
      </c>
      <c r="AI89" s="168">
        <v>1.0993472514522399E-2</v>
      </c>
      <c r="AJ89" s="168">
        <v>1.95881344022923E-3</v>
      </c>
    </row>
    <row r="90" spans="1:36">
      <c r="A90" s="2">
        <v>891</v>
      </c>
      <c r="B90" s="2">
        <v>9957</v>
      </c>
      <c r="C90" s="2" t="s">
        <v>1539</v>
      </c>
      <c r="D90" s="2" t="s">
        <v>1540</v>
      </c>
      <c r="E90" s="4" t="s">
        <v>1271</v>
      </c>
      <c r="F90" s="2" t="s">
        <v>2011</v>
      </c>
      <c r="G90" s="2" t="s">
        <v>2012</v>
      </c>
      <c r="H90" s="2" t="s">
        <v>283</v>
      </c>
      <c r="I90" s="2" t="s">
        <v>720</v>
      </c>
      <c r="J90" s="2" t="s">
        <v>30</v>
      </c>
      <c r="K90" s="2" t="s">
        <v>30</v>
      </c>
      <c r="L90" s="2" t="s">
        <v>289</v>
      </c>
      <c r="M90" s="2" t="s">
        <v>41</v>
      </c>
      <c r="N90" s="2" t="s">
        <v>427</v>
      </c>
      <c r="O90" s="2" t="s">
        <v>100</v>
      </c>
      <c r="P90" s="2" t="s">
        <v>2013</v>
      </c>
      <c r="Q90" s="2" t="s">
        <v>376</v>
      </c>
      <c r="R90" s="2" t="s">
        <v>369</v>
      </c>
      <c r="S90" s="2" t="s">
        <v>34</v>
      </c>
      <c r="T90" s="159">
        <v>2.6619999999999999</v>
      </c>
      <c r="U90" s="2" t="s">
        <v>2014</v>
      </c>
      <c r="V90" s="175">
        <v>1.34E-2</v>
      </c>
      <c r="W90" s="168">
        <v>2.8070000000000001E-2</v>
      </c>
      <c r="X90" s="4" t="s">
        <v>375</v>
      </c>
      <c r="Y90" s="4" t="s">
        <v>100</v>
      </c>
      <c r="Z90" s="159">
        <v>323529.42</v>
      </c>
      <c r="AA90" s="164">
        <v>1</v>
      </c>
      <c r="AB90" s="179">
        <v>113.01</v>
      </c>
      <c r="AD90" s="159">
        <v>365.62099999999998</v>
      </c>
      <c r="AG90" s="2" t="s">
        <v>36</v>
      </c>
      <c r="AH90" s="168">
        <v>1.3300000000000001E-4</v>
      </c>
      <c r="AI90" s="168">
        <v>1.3595627922482E-2</v>
      </c>
      <c r="AJ90" s="168">
        <v>2.4224646641662702E-3</v>
      </c>
    </row>
    <row r="91" spans="1:36">
      <c r="A91" s="2">
        <v>891</v>
      </c>
      <c r="B91" s="2">
        <v>9957</v>
      </c>
      <c r="C91" s="2" t="s">
        <v>1539</v>
      </c>
      <c r="D91" s="2" t="s">
        <v>1540</v>
      </c>
      <c r="E91" s="4" t="s">
        <v>1271</v>
      </c>
      <c r="F91" s="2" t="s">
        <v>2015</v>
      </c>
      <c r="G91" s="2" t="s">
        <v>2016</v>
      </c>
      <c r="H91" s="2" t="s">
        <v>283</v>
      </c>
      <c r="I91" s="2" t="s">
        <v>720</v>
      </c>
      <c r="J91" s="2" t="s">
        <v>30</v>
      </c>
      <c r="K91" s="2" t="s">
        <v>30</v>
      </c>
      <c r="L91" s="2" t="s">
        <v>289</v>
      </c>
      <c r="M91" s="2" t="s">
        <v>41</v>
      </c>
      <c r="N91" s="2" t="s">
        <v>427</v>
      </c>
      <c r="O91" s="2" t="s">
        <v>100</v>
      </c>
      <c r="P91" s="2" t="s">
        <v>2017</v>
      </c>
      <c r="Q91" s="2" t="s">
        <v>378</v>
      </c>
      <c r="R91" s="2" t="s">
        <v>369</v>
      </c>
      <c r="S91" s="2" t="s">
        <v>34</v>
      </c>
      <c r="T91" s="159">
        <v>2.0680000000000001</v>
      </c>
      <c r="U91" s="2" t="s">
        <v>1912</v>
      </c>
      <c r="V91" s="175">
        <v>1.77E-2</v>
      </c>
      <c r="W91" s="168">
        <v>2.751E-2</v>
      </c>
      <c r="X91" s="4" t="s">
        <v>375</v>
      </c>
      <c r="Y91" s="4" t="s">
        <v>100</v>
      </c>
      <c r="Z91" s="159">
        <v>182165.65</v>
      </c>
      <c r="AA91" s="164">
        <v>1</v>
      </c>
      <c r="AB91" s="179">
        <v>113.81</v>
      </c>
      <c r="AD91" s="159">
        <v>207.32300000000001</v>
      </c>
      <c r="AG91" s="2" t="s">
        <v>36</v>
      </c>
      <c r="AH91" s="168">
        <v>6.9999999999999994E-5</v>
      </c>
      <c r="AI91" s="168">
        <v>7.7093103209256199E-3</v>
      </c>
      <c r="AJ91" s="168">
        <v>1.37364246388741E-3</v>
      </c>
    </row>
    <row r="92" spans="1:36">
      <c r="A92" s="2">
        <v>891</v>
      </c>
      <c r="B92" s="2">
        <v>9957</v>
      </c>
      <c r="C92" s="2" t="s">
        <v>1539</v>
      </c>
      <c r="D92" s="2" t="s">
        <v>1540</v>
      </c>
      <c r="E92" s="4" t="s">
        <v>1271</v>
      </c>
      <c r="F92" s="2" t="s">
        <v>2018</v>
      </c>
      <c r="G92" s="2" t="s">
        <v>2019</v>
      </c>
      <c r="H92" s="2" t="s">
        <v>283</v>
      </c>
      <c r="I92" s="2" t="s">
        <v>720</v>
      </c>
      <c r="J92" s="2" t="s">
        <v>30</v>
      </c>
      <c r="K92" s="2" t="s">
        <v>30</v>
      </c>
      <c r="L92" s="2" t="s">
        <v>289</v>
      </c>
      <c r="M92" s="2" t="s">
        <v>41</v>
      </c>
      <c r="N92" s="2" t="s">
        <v>427</v>
      </c>
      <c r="O92" s="2" t="s">
        <v>100</v>
      </c>
      <c r="P92" s="2" t="s">
        <v>2013</v>
      </c>
      <c r="Q92" s="2" t="s">
        <v>376</v>
      </c>
      <c r="R92" s="2" t="s">
        <v>369</v>
      </c>
      <c r="S92" s="2" t="s">
        <v>34</v>
      </c>
      <c r="T92" s="159">
        <v>6.4729999999999999</v>
      </c>
      <c r="U92" s="2" t="s">
        <v>2020</v>
      </c>
      <c r="V92" s="175">
        <v>8.9999999999999993E-3</v>
      </c>
      <c r="W92" s="168">
        <v>3.0720000000000001E-2</v>
      </c>
      <c r="X92" s="4" t="s">
        <v>375</v>
      </c>
      <c r="Y92" s="4" t="s">
        <v>100</v>
      </c>
      <c r="Z92" s="159">
        <v>369000</v>
      </c>
      <c r="AA92" s="164">
        <v>1</v>
      </c>
      <c r="AB92" s="179">
        <v>99.26</v>
      </c>
      <c r="AD92" s="159">
        <v>366.26900000000001</v>
      </c>
      <c r="AG92" s="2" t="s">
        <v>36</v>
      </c>
      <c r="AH92" s="168">
        <v>1.34E-4</v>
      </c>
      <c r="AI92" s="168">
        <v>1.3619753688025499E-2</v>
      </c>
      <c r="AJ92" s="168">
        <v>2.4267633854065298E-3</v>
      </c>
    </row>
    <row r="93" spans="1:36">
      <c r="A93" s="2">
        <v>891</v>
      </c>
      <c r="B93" s="2">
        <v>9957</v>
      </c>
      <c r="C93" s="2" t="s">
        <v>1539</v>
      </c>
      <c r="D93" s="2" t="s">
        <v>1540</v>
      </c>
      <c r="E93" s="4" t="s">
        <v>1271</v>
      </c>
      <c r="F93" s="2" t="s">
        <v>2021</v>
      </c>
      <c r="G93" s="2" t="s">
        <v>2022</v>
      </c>
      <c r="H93" s="2" t="s">
        <v>283</v>
      </c>
      <c r="I93" s="2" t="s">
        <v>720</v>
      </c>
      <c r="J93" s="2" t="s">
        <v>30</v>
      </c>
      <c r="K93" s="2" t="s">
        <v>30</v>
      </c>
      <c r="L93" s="2" t="s">
        <v>289</v>
      </c>
      <c r="M93" s="2" t="s">
        <v>31</v>
      </c>
      <c r="N93" s="2" t="s">
        <v>427</v>
      </c>
      <c r="O93" s="2" t="s">
        <v>100</v>
      </c>
      <c r="P93" s="2" t="s">
        <v>2017</v>
      </c>
      <c r="Q93" s="2" t="s">
        <v>378</v>
      </c>
      <c r="R93" s="2" t="s">
        <v>369</v>
      </c>
      <c r="S93" s="2" t="s">
        <v>34</v>
      </c>
      <c r="T93" s="159">
        <v>11.904</v>
      </c>
      <c r="U93" s="2" t="s">
        <v>2023</v>
      </c>
      <c r="V93" s="175">
        <v>3.6700000000000003E-2</v>
      </c>
      <c r="W93" s="168">
        <v>3.4259999999999999E-2</v>
      </c>
      <c r="X93" s="4" t="s">
        <v>375</v>
      </c>
      <c r="Y93" s="4" t="s">
        <v>100</v>
      </c>
      <c r="Z93" s="159">
        <v>150000</v>
      </c>
      <c r="AA93" s="164">
        <v>1</v>
      </c>
      <c r="AB93" s="179">
        <v>105.88</v>
      </c>
      <c r="AD93" s="159">
        <v>158.82</v>
      </c>
      <c r="AG93" s="2" t="s">
        <v>36</v>
      </c>
      <c r="AH93" s="168">
        <v>4.6E-5</v>
      </c>
      <c r="AI93" s="168">
        <v>5.9057329952548901E-3</v>
      </c>
      <c r="AJ93" s="168">
        <v>1.0522816289601699E-3</v>
      </c>
    </row>
    <row r="94" spans="1:36">
      <c r="A94" s="2">
        <v>891</v>
      </c>
      <c r="B94" s="2">
        <v>9957</v>
      </c>
      <c r="C94" s="2" t="s">
        <v>2024</v>
      </c>
      <c r="D94" s="2" t="s">
        <v>2025</v>
      </c>
      <c r="E94" s="4" t="s">
        <v>1271</v>
      </c>
      <c r="F94" s="2" t="s">
        <v>2026</v>
      </c>
      <c r="G94" s="2" t="s">
        <v>2027</v>
      </c>
      <c r="H94" s="2" t="s">
        <v>283</v>
      </c>
      <c r="I94" s="2" t="s">
        <v>934</v>
      </c>
      <c r="J94" s="2" t="s">
        <v>30</v>
      </c>
      <c r="K94" s="2" t="s">
        <v>30</v>
      </c>
      <c r="L94" s="2" t="s">
        <v>289</v>
      </c>
      <c r="M94" s="2" t="s">
        <v>41</v>
      </c>
      <c r="N94" s="2" t="s">
        <v>410</v>
      </c>
      <c r="O94" s="2" t="s">
        <v>100</v>
      </c>
      <c r="P94" s="2" t="s">
        <v>1756</v>
      </c>
      <c r="Q94" s="2" t="s">
        <v>378</v>
      </c>
      <c r="R94" s="2" t="s">
        <v>369</v>
      </c>
      <c r="S94" s="2" t="s">
        <v>34</v>
      </c>
      <c r="T94" s="159">
        <v>1.135</v>
      </c>
      <c r="U94" s="2" t="s">
        <v>42</v>
      </c>
      <c r="V94" s="175">
        <v>0.06</v>
      </c>
      <c r="W94" s="168">
        <v>5.5219999999999998E-2</v>
      </c>
      <c r="X94" s="4" t="s">
        <v>375</v>
      </c>
      <c r="Y94" s="4" t="s">
        <v>100</v>
      </c>
      <c r="Z94" s="159">
        <v>0.56000000000000005</v>
      </c>
      <c r="AA94" s="164">
        <v>1</v>
      </c>
      <c r="AB94" s="179">
        <v>102.62</v>
      </c>
      <c r="AD94" s="159">
        <v>1E-3</v>
      </c>
      <c r="AG94" s="2" t="s">
        <v>36</v>
      </c>
      <c r="AH94" s="168">
        <v>0</v>
      </c>
      <c r="AI94" s="168">
        <v>2.1369219190587599E-8</v>
      </c>
      <c r="AJ94" s="168">
        <v>3.80756068680141E-9</v>
      </c>
    </row>
    <row r="95" spans="1:36">
      <c r="A95" s="2">
        <v>891</v>
      </c>
      <c r="B95" s="2">
        <v>9957</v>
      </c>
      <c r="C95" s="2" t="s">
        <v>1543</v>
      </c>
      <c r="D95" s="2" t="s">
        <v>1544</v>
      </c>
      <c r="E95" s="4" t="s">
        <v>1271</v>
      </c>
      <c r="F95" s="2" t="s">
        <v>2028</v>
      </c>
      <c r="G95" s="2" t="s">
        <v>2029</v>
      </c>
      <c r="H95" s="2" t="s">
        <v>283</v>
      </c>
      <c r="I95" s="2" t="s">
        <v>720</v>
      </c>
      <c r="J95" s="2" t="s">
        <v>30</v>
      </c>
      <c r="K95" s="2" t="s">
        <v>30</v>
      </c>
      <c r="L95" s="2" t="s">
        <v>289</v>
      </c>
      <c r="M95" s="2" t="s">
        <v>41</v>
      </c>
      <c r="N95" s="2" t="s">
        <v>411</v>
      </c>
      <c r="O95" s="2" t="s">
        <v>100</v>
      </c>
      <c r="P95" s="2" t="s">
        <v>1146</v>
      </c>
      <c r="Q95" s="2" t="s">
        <v>376</v>
      </c>
      <c r="R95" s="2" t="s">
        <v>369</v>
      </c>
      <c r="S95" s="2" t="s">
        <v>34</v>
      </c>
      <c r="T95" s="159">
        <v>3.5870000000000002</v>
      </c>
      <c r="U95" s="2" t="s">
        <v>2030</v>
      </c>
      <c r="V95" s="175">
        <v>1E-3</v>
      </c>
      <c r="W95" s="168">
        <v>2.5610000000000001E-2</v>
      </c>
      <c r="X95" s="4" t="s">
        <v>375</v>
      </c>
      <c r="Y95" s="4" t="s">
        <v>100</v>
      </c>
      <c r="Z95" s="159">
        <v>86800</v>
      </c>
      <c r="AA95" s="164">
        <v>1</v>
      </c>
      <c r="AB95" s="179">
        <v>103.24</v>
      </c>
      <c r="AD95" s="159">
        <v>89.611999999999995</v>
      </c>
      <c r="AG95" s="2" t="s">
        <v>36</v>
      </c>
      <c r="AH95" s="168">
        <v>8.7999999999999998E-5</v>
      </c>
      <c r="AI95" s="168">
        <v>3.3322404924149302E-3</v>
      </c>
      <c r="AJ95" s="168">
        <v>5.93737552351721E-4</v>
      </c>
    </row>
    <row r="96" spans="1:36">
      <c r="A96" s="2">
        <v>891</v>
      </c>
      <c r="B96" s="2">
        <v>9957</v>
      </c>
      <c r="C96" s="2" t="s">
        <v>1543</v>
      </c>
      <c r="D96" s="2" t="s">
        <v>1544</v>
      </c>
      <c r="E96" s="4" t="s">
        <v>1271</v>
      </c>
      <c r="F96" s="2" t="s">
        <v>2031</v>
      </c>
      <c r="G96" s="2" t="s">
        <v>2032</v>
      </c>
      <c r="H96" s="2" t="s">
        <v>283</v>
      </c>
      <c r="I96" s="2" t="s">
        <v>720</v>
      </c>
      <c r="J96" s="2" t="s">
        <v>30</v>
      </c>
      <c r="K96" s="2" t="s">
        <v>30</v>
      </c>
      <c r="L96" s="2" t="s">
        <v>289</v>
      </c>
      <c r="M96" s="2" t="s">
        <v>41</v>
      </c>
      <c r="N96" s="2" t="s">
        <v>411</v>
      </c>
      <c r="O96" s="2" t="s">
        <v>100</v>
      </c>
      <c r="P96" s="2" t="s">
        <v>1146</v>
      </c>
      <c r="Q96" s="2" t="s">
        <v>376</v>
      </c>
      <c r="R96" s="2" t="s">
        <v>369</v>
      </c>
      <c r="S96" s="2" t="s">
        <v>34</v>
      </c>
      <c r="T96" s="159">
        <v>3.9660000000000002</v>
      </c>
      <c r="U96" s="2" t="s">
        <v>2033</v>
      </c>
      <c r="V96" s="175">
        <v>1.3899999999999999E-2</v>
      </c>
      <c r="W96" s="168">
        <v>2.5260000000000001E-2</v>
      </c>
      <c r="X96" s="4" t="s">
        <v>375</v>
      </c>
      <c r="Y96" s="4" t="s">
        <v>100</v>
      </c>
      <c r="Z96" s="159">
        <v>229600</v>
      </c>
      <c r="AA96" s="164">
        <v>1</v>
      </c>
      <c r="AB96" s="179">
        <v>103.09</v>
      </c>
      <c r="AD96" s="159">
        <v>236.69499999999999</v>
      </c>
      <c r="AG96" s="2" t="s">
        <v>36</v>
      </c>
      <c r="AH96" s="168">
        <v>1.4300000000000001E-4</v>
      </c>
      <c r="AI96" s="168">
        <v>8.8015070220877605E-3</v>
      </c>
      <c r="AJ96" s="168">
        <v>1.5682497251312301E-3</v>
      </c>
    </row>
    <row r="97" spans="1:36">
      <c r="A97" s="2">
        <v>891</v>
      </c>
      <c r="B97" s="2">
        <v>9957</v>
      </c>
      <c r="C97" s="2" t="s">
        <v>1543</v>
      </c>
      <c r="D97" s="2" t="s">
        <v>1544</v>
      </c>
      <c r="E97" s="4" t="s">
        <v>1271</v>
      </c>
      <c r="F97" s="2" t="s">
        <v>2034</v>
      </c>
      <c r="G97" s="2" t="s">
        <v>2035</v>
      </c>
      <c r="H97" s="2" t="s">
        <v>283</v>
      </c>
      <c r="I97" s="2" t="s">
        <v>720</v>
      </c>
      <c r="J97" s="2" t="s">
        <v>30</v>
      </c>
      <c r="K97" s="2" t="s">
        <v>30</v>
      </c>
      <c r="L97" s="2" t="s">
        <v>289</v>
      </c>
      <c r="M97" s="2" t="s">
        <v>41</v>
      </c>
      <c r="N97" s="2" t="s">
        <v>411</v>
      </c>
      <c r="O97" s="2" t="s">
        <v>100</v>
      </c>
      <c r="P97" s="2" t="s">
        <v>1146</v>
      </c>
      <c r="Q97" s="2" t="s">
        <v>376</v>
      </c>
      <c r="R97" s="2" t="s">
        <v>369</v>
      </c>
      <c r="S97" s="2" t="s">
        <v>34</v>
      </c>
      <c r="T97" s="159">
        <v>3.0529999999999999</v>
      </c>
      <c r="U97" s="2" t="s">
        <v>2036</v>
      </c>
      <c r="V97" s="175">
        <v>1.7500000000000002E-2</v>
      </c>
      <c r="W97" s="168">
        <v>2.554E-2</v>
      </c>
      <c r="X97" s="4" t="s">
        <v>375</v>
      </c>
      <c r="Y97" s="4" t="s">
        <v>100</v>
      </c>
      <c r="Z97" s="159">
        <v>265106</v>
      </c>
      <c r="AA97" s="164">
        <v>1</v>
      </c>
      <c r="AB97" s="179">
        <v>112.78</v>
      </c>
      <c r="AD97" s="159">
        <v>298.98700000000002</v>
      </c>
      <c r="AG97" s="2" t="s">
        <v>36</v>
      </c>
      <c r="AH97" s="168">
        <v>1.1900000000000001E-4</v>
      </c>
      <c r="AI97" s="168">
        <v>1.11178360066369E-2</v>
      </c>
      <c r="AJ97" s="168">
        <v>1.9809724877463898E-3</v>
      </c>
    </row>
    <row r="98" spans="1:36">
      <c r="A98" s="2">
        <v>891</v>
      </c>
      <c r="B98" s="2">
        <v>9957</v>
      </c>
      <c r="C98" s="2" t="s">
        <v>1543</v>
      </c>
      <c r="D98" s="2" t="s">
        <v>1544</v>
      </c>
      <c r="E98" s="4" t="s">
        <v>1271</v>
      </c>
      <c r="F98" s="2" t="s">
        <v>2037</v>
      </c>
      <c r="G98" s="2" t="s">
        <v>2038</v>
      </c>
      <c r="H98" s="2" t="s">
        <v>283</v>
      </c>
      <c r="I98" s="2" t="s">
        <v>720</v>
      </c>
      <c r="J98" s="2" t="s">
        <v>30</v>
      </c>
      <c r="K98" s="2" t="s">
        <v>30</v>
      </c>
      <c r="L98" s="2" t="s">
        <v>289</v>
      </c>
      <c r="M98" s="2" t="s">
        <v>31</v>
      </c>
      <c r="N98" s="2" t="s">
        <v>411</v>
      </c>
      <c r="O98" s="2" t="s">
        <v>100</v>
      </c>
      <c r="P98" s="2" t="s">
        <v>1675</v>
      </c>
      <c r="Q98" s="2" t="s">
        <v>376</v>
      </c>
      <c r="R98" s="2" t="s">
        <v>369</v>
      </c>
      <c r="S98" s="2" t="s">
        <v>34</v>
      </c>
      <c r="T98" s="159">
        <v>6.8019999999999996</v>
      </c>
      <c r="U98" s="2" t="s">
        <v>2039</v>
      </c>
      <c r="V98" s="175">
        <v>3.4500000000000003E-2</v>
      </c>
      <c r="W98" s="168">
        <v>3.1910000000000001E-2</v>
      </c>
      <c r="X98" s="4" t="s">
        <v>375</v>
      </c>
      <c r="Y98" s="4" t="s">
        <v>100</v>
      </c>
      <c r="Z98" s="159">
        <v>290000</v>
      </c>
      <c r="AA98" s="164">
        <v>1</v>
      </c>
      <c r="AB98" s="179">
        <v>102.77</v>
      </c>
      <c r="AD98" s="159">
        <v>298.03300000000002</v>
      </c>
      <c r="AG98" s="2" t="s">
        <v>36</v>
      </c>
      <c r="AH98" s="168">
        <v>3.1500000000000001E-4</v>
      </c>
      <c r="AI98" s="168">
        <v>1.10823783010628E-2</v>
      </c>
      <c r="AJ98" s="168">
        <v>1.9746546450314E-3</v>
      </c>
    </row>
    <row r="99" spans="1:36">
      <c r="A99" s="2">
        <v>891</v>
      </c>
      <c r="B99" s="2">
        <v>9957</v>
      </c>
      <c r="C99" s="2" t="s">
        <v>1543</v>
      </c>
      <c r="D99" s="2" t="s">
        <v>1544</v>
      </c>
      <c r="E99" s="4" t="s">
        <v>1271</v>
      </c>
      <c r="F99" s="2" t="s">
        <v>2040</v>
      </c>
      <c r="G99" s="2" t="s">
        <v>2041</v>
      </c>
      <c r="H99" s="2" t="s">
        <v>283</v>
      </c>
      <c r="I99" s="2" t="s">
        <v>720</v>
      </c>
      <c r="J99" s="2" t="s">
        <v>30</v>
      </c>
      <c r="K99" s="2" t="s">
        <v>30</v>
      </c>
      <c r="L99" s="2" t="s">
        <v>289</v>
      </c>
      <c r="M99" s="2" t="s">
        <v>41</v>
      </c>
      <c r="N99" s="2" t="s">
        <v>411</v>
      </c>
      <c r="O99" s="2" t="s">
        <v>100</v>
      </c>
      <c r="P99" s="2" t="s">
        <v>1675</v>
      </c>
      <c r="Q99" s="2" t="s">
        <v>376</v>
      </c>
      <c r="R99" s="2" t="s">
        <v>369</v>
      </c>
      <c r="S99" s="2" t="s">
        <v>34</v>
      </c>
      <c r="T99" s="159">
        <v>2.9249999999999998</v>
      </c>
      <c r="U99" s="2" t="s">
        <v>2042</v>
      </c>
      <c r="V99" s="175">
        <v>8.3999999999999995E-3</v>
      </c>
      <c r="W99" s="168">
        <v>3.0499999999999999E-2</v>
      </c>
      <c r="X99" s="4" t="s">
        <v>375</v>
      </c>
      <c r="Y99" s="4" t="s">
        <v>100</v>
      </c>
      <c r="Z99" s="159">
        <v>300000</v>
      </c>
      <c r="AA99" s="164">
        <v>1</v>
      </c>
      <c r="AB99" s="179">
        <v>105.44</v>
      </c>
      <c r="AD99" s="159">
        <v>316.32</v>
      </c>
      <c r="AG99" s="2" t="s">
        <v>36</v>
      </c>
      <c r="AH99" s="168">
        <v>7.54E-4</v>
      </c>
      <c r="AI99" s="168">
        <v>1.17623816966316E-2</v>
      </c>
      <c r="AJ99" s="168">
        <v>2.09581743403023E-3</v>
      </c>
    </row>
    <row r="100" spans="1:36">
      <c r="A100" s="2">
        <v>891</v>
      </c>
      <c r="B100" s="2">
        <v>9957</v>
      </c>
      <c r="C100" s="2" t="s">
        <v>1551</v>
      </c>
      <c r="D100" s="2" t="s">
        <v>1552</v>
      </c>
      <c r="E100" s="4" t="s">
        <v>1271</v>
      </c>
      <c r="F100" s="2" t="s">
        <v>2043</v>
      </c>
      <c r="G100" s="2" t="s">
        <v>2044</v>
      </c>
      <c r="H100" s="2" t="s">
        <v>283</v>
      </c>
      <c r="I100" s="2" t="s">
        <v>934</v>
      </c>
      <c r="J100" s="2" t="s">
        <v>30</v>
      </c>
      <c r="K100" s="2" t="s">
        <v>30</v>
      </c>
      <c r="L100" s="2" t="s">
        <v>289</v>
      </c>
      <c r="M100" s="2" t="s">
        <v>41</v>
      </c>
      <c r="N100" s="2" t="s">
        <v>440</v>
      </c>
      <c r="O100" s="2" t="s">
        <v>100</v>
      </c>
      <c r="P100" s="2" t="s">
        <v>1675</v>
      </c>
      <c r="Q100" s="2" t="s">
        <v>376</v>
      </c>
      <c r="R100" s="2" t="s">
        <v>369</v>
      </c>
      <c r="S100" s="2" t="s">
        <v>34</v>
      </c>
      <c r="T100" s="159">
        <v>1.1419999999999999</v>
      </c>
      <c r="U100" s="2" t="s">
        <v>2045</v>
      </c>
      <c r="V100" s="175">
        <v>2.29E-2</v>
      </c>
      <c r="W100" s="168">
        <v>4.8680000000000001E-2</v>
      </c>
      <c r="X100" s="4" t="s">
        <v>375</v>
      </c>
      <c r="Y100" s="4" t="s">
        <v>100</v>
      </c>
      <c r="Z100" s="159">
        <v>140192.31</v>
      </c>
      <c r="AA100" s="164">
        <v>1</v>
      </c>
      <c r="AB100" s="179">
        <v>97.94</v>
      </c>
      <c r="AD100" s="159">
        <v>137.304</v>
      </c>
      <c r="AG100" s="2" t="s">
        <v>36</v>
      </c>
      <c r="AH100" s="168">
        <v>4.2299999999999998E-4</v>
      </c>
      <c r="AI100" s="168">
        <v>5.1056719608395199E-3</v>
      </c>
      <c r="AJ100" s="168">
        <v>9.0972700801158005E-4</v>
      </c>
    </row>
    <row r="101" spans="1:36">
      <c r="A101" s="2">
        <v>891</v>
      </c>
      <c r="B101" s="2">
        <v>9957</v>
      </c>
      <c r="C101" s="2" t="s">
        <v>2046</v>
      </c>
      <c r="D101" s="2" t="s">
        <v>2047</v>
      </c>
      <c r="E101" s="4" t="s">
        <v>1271</v>
      </c>
      <c r="F101" s="2" t="s">
        <v>2048</v>
      </c>
      <c r="G101" s="2" t="s">
        <v>2049</v>
      </c>
      <c r="H101" s="2" t="s">
        <v>283</v>
      </c>
      <c r="I101" s="2" t="s">
        <v>720</v>
      </c>
      <c r="J101" s="2" t="s">
        <v>30</v>
      </c>
      <c r="K101" s="2" t="s">
        <v>30</v>
      </c>
      <c r="L101" s="2" t="s">
        <v>289</v>
      </c>
      <c r="M101" s="2" t="s">
        <v>41</v>
      </c>
      <c r="N101" s="2" t="s">
        <v>408</v>
      </c>
      <c r="O101" s="2" t="s">
        <v>100</v>
      </c>
      <c r="P101" s="2" t="s">
        <v>1675</v>
      </c>
      <c r="Q101" s="2" t="s">
        <v>376</v>
      </c>
      <c r="R101" s="2" t="s">
        <v>369</v>
      </c>
      <c r="S101" s="2" t="s">
        <v>34</v>
      </c>
      <c r="T101" s="159">
        <v>6.3789999999999996</v>
      </c>
      <c r="U101" s="2" t="s">
        <v>2050</v>
      </c>
      <c r="V101" s="175">
        <v>2.0899999999999998E-2</v>
      </c>
      <c r="W101" s="168">
        <v>3.2320000000000002E-2</v>
      </c>
      <c r="X101" s="4" t="s">
        <v>375</v>
      </c>
      <c r="Y101" s="4" t="s">
        <v>100</v>
      </c>
      <c r="Z101" s="159">
        <v>600000</v>
      </c>
      <c r="AA101" s="164">
        <v>1</v>
      </c>
      <c r="AB101" s="179">
        <v>106.44</v>
      </c>
      <c r="AD101" s="159">
        <v>638.64</v>
      </c>
      <c r="AG101" s="2" t="s">
        <v>36</v>
      </c>
      <c r="AH101" s="168">
        <v>3.8900000000000002E-4</v>
      </c>
      <c r="AI101" s="168">
        <v>2.3747873819982199E-2</v>
      </c>
      <c r="AJ101" s="168">
        <v>4.2313886130155203E-3</v>
      </c>
    </row>
    <row r="102" spans="1:36">
      <c r="A102" s="2">
        <v>891</v>
      </c>
      <c r="B102" s="2">
        <v>9957</v>
      </c>
      <c r="C102" s="2" t="s">
        <v>2051</v>
      </c>
      <c r="D102" s="2" t="s">
        <v>2052</v>
      </c>
      <c r="E102" s="4" t="s">
        <v>274</v>
      </c>
      <c r="F102" s="2" t="s">
        <v>2053</v>
      </c>
      <c r="G102" s="2" t="s">
        <v>2054</v>
      </c>
      <c r="H102" s="2" t="s">
        <v>283</v>
      </c>
      <c r="I102" s="2" t="s">
        <v>934</v>
      </c>
      <c r="J102" s="2" t="s">
        <v>30</v>
      </c>
      <c r="K102" s="2" t="s">
        <v>187</v>
      </c>
      <c r="L102" s="2" t="s">
        <v>289</v>
      </c>
      <c r="M102" s="2" t="s">
        <v>41</v>
      </c>
      <c r="N102" s="2" t="s">
        <v>428</v>
      </c>
      <c r="O102" s="2" t="s">
        <v>100</v>
      </c>
      <c r="P102" s="2" t="s">
        <v>1704</v>
      </c>
      <c r="Q102" s="2" t="s">
        <v>376</v>
      </c>
      <c r="R102" s="2" t="s">
        <v>369</v>
      </c>
      <c r="S102" s="2" t="s">
        <v>34</v>
      </c>
      <c r="T102" s="159">
        <v>0.82699999999999996</v>
      </c>
      <c r="U102" s="2" t="s">
        <v>1943</v>
      </c>
      <c r="V102" s="175">
        <v>4.045E-2</v>
      </c>
      <c r="W102" s="168">
        <v>0.15790000000000001</v>
      </c>
      <c r="X102" s="4" t="s">
        <v>375</v>
      </c>
      <c r="Y102" s="4" t="s">
        <v>100</v>
      </c>
      <c r="Z102" s="159">
        <v>0.26</v>
      </c>
      <c r="AA102" s="164">
        <v>1</v>
      </c>
      <c r="AB102" s="179">
        <v>92.45</v>
      </c>
      <c r="AD102" s="159">
        <v>0</v>
      </c>
      <c r="AG102" s="2" t="s">
        <v>36</v>
      </c>
      <c r="AH102" s="168">
        <v>0</v>
      </c>
      <c r="AI102" s="168">
        <v>8.9381755450788106E-9</v>
      </c>
      <c r="AJ102" s="168">
        <v>1.5926012791408902E-9</v>
      </c>
    </row>
    <row r="103" spans="1:36">
      <c r="A103" s="2">
        <v>891</v>
      </c>
      <c r="B103" s="2">
        <v>9957</v>
      </c>
      <c r="C103" s="2" t="s">
        <v>2055</v>
      </c>
      <c r="D103" s="2" t="s">
        <v>2056</v>
      </c>
      <c r="E103" s="4" t="s">
        <v>1271</v>
      </c>
      <c r="F103" s="2" t="s">
        <v>2057</v>
      </c>
      <c r="G103" s="2" t="s">
        <v>2058</v>
      </c>
      <c r="H103" s="2" t="s">
        <v>283</v>
      </c>
      <c r="I103" s="2" t="s">
        <v>934</v>
      </c>
      <c r="J103" s="2" t="s">
        <v>30</v>
      </c>
      <c r="K103" s="2" t="s">
        <v>30</v>
      </c>
      <c r="L103" s="2" t="s">
        <v>289</v>
      </c>
      <c r="M103" s="2" t="s">
        <v>41</v>
      </c>
      <c r="N103" s="2" t="s">
        <v>428</v>
      </c>
      <c r="O103" s="2" t="s">
        <v>100</v>
      </c>
      <c r="P103" s="2" t="s">
        <v>1667</v>
      </c>
      <c r="Q103" s="2" t="s">
        <v>378</v>
      </c>
      <c r="R103" s="2" t="s">
        <v>369</v>
      </c>
      <c r="S103" s="2" t="s">
        <v>34</v>
      </c>
      <c r="T103" s="159">
        <v>5.8659999999999997</v>
      </c>
      <c r="U103" s="2" t="s">
        <v>2059</v>
      </c>
      <c r="V103" s="175">
        <v>5.5899999999999998E-2</v>
      </c>
      <c r="W103" s="168">
        <v>5.8259999999999999E-2</v>
      </c>
      <c r="X103" s="4" t="s">
        <v>375</v>
      </c>
      <c r="Y103" s="4" t="s">
        <v>100</v>
      </c>
      <c r="Z103" s="159">
        <v>191000</v>
      </c>
      <c r="AA103" s="164">
        <v>1</v>
      </c>
      <c r="AB103" s="179">
        <v>99.28</v>
      </c>
      <c r="AD103" s="159">
        <v>189.625</v>
      </c>
      <c r="AG103" s="2" t="s">
        <v>36</v>
      </c>
      <c r="AH103" s="168">
        <v>8.5400000000000005E-4</v>
      </c>
      <c r="AI103" s="168">
        <v>7.0512116740876997E-3</v>
      </c>
      <c r="AJ103" s="168">
        <v>1.25638265605873E-3</v>
      </c>
    </row>
    <row r="104" spans="1:36">
      <c r="A104" s="2">
        <v>891</v>
      </c>
      <c r="B104" s="2">
        <v>9957</v>
      </c>
      <c r="C104" s="2" t="s">
        <v>1559</v>
      </c>
      <c r="D104" s="2" t="s">
        <v>1560</v>
      </c>
      <c r="E104" s="4" t="s">
        <v>1271</v>
      </c>
      <c r="F104" s="2" t="s">
        <v>2060</v>
      </c>
      <c r="G104" s="2" t="s">
        <v>2061</v>
      </c>
      <c r="H104" s="2" t="s">
        <v>283</v>
      </c>
      <c r="I104" s="2" t="s">
        <v>720</v>
      </c>
      <c r="J104" s="2" t="s">
        <v>30</v>
      </c>
      <c r="K104" s="2" t="s">
        <v>30</v>
      </c>
      <c r="L104" s="2" t="s">
        <v>289</v>
      </c>
      <c r="M104" s="2" t="s">
        <v>41</v>
      </c>
      <c r="N104" s="2" t="s">
        <v>424</v>
      </c>
      <c r="O104" s="2" t="s">
        <v>100</v>
      </c>
      <c r="P104" s="2" t="s">
        <v>1667</v>
      </c>
      <c r="Q104" s="2" t="s">
        <v>378</v>
      </c>
      <c r="R104" s="2" t="s">
        <v>369</v>
      </c>
      <c r="S104" s="2" t="s">
        <v>34</v>
      </c>
      <c r="T104" s="159">
        <v>3.323</v>
      </c>
      <c r="U104" s="2" t="s">
        <v>2062</v>
      </c>
      <c r="V104" s="175">
        <v>3.2500000000000001E-2</v>
      </c>
      <c r="W104" s="168">
        <v>3.288E-2</v>
      </c>
      <c r="X104" s="4" t="s">
        <v>375</v>
      </c>
      <c r="Y104" s="4" t="s">
        <v>100</v>
      </c>
      <c r="Z104" s="159">
        <v>214140</v>
      </c>
      <c r="AA104" s="164">
        <v>1</v>
      </c>
      <c r="AB104" s="179">
        <v>109.85</v>
      </c>
      <c r="AD104" s="159">
        <v>235.233</v>
      </c>
      <c r="AG104" s="2" t="s">
        <v>36</v>
      </c>
      <c r="AH104" s="168">
        <v>5.4100000000000003E-4</v>
      </c>
      <c r="AI104" s="168">
        <v>8.7471480258712007E-3</v>
      </c>
      <c r="AJ104" s="168">
        <v>1.5585640564541401E-3</v>
      </c>
    </row>
    <row r="105" spans="1:36">
      <c r="A105" s="2">
        <v>891</v>
      </c>
      <c r="B105" s="2">
        <v>9957</v>
      </c>
      <c r="C105" s="2" t="s">
        <v>2063</v>
      </c>
      <c r="D105" s="2" t="s">
        <v>2064</v>
      </c>
      <c r="E105" s="4" t="s">
        <v>1271</v>
      </c>
      <c r="F105" s="2" t="s">
        <v>2065</v>
      </c>
      <c r="G105" s="2" t="s">
        <v>2066</v>
      </c>
      <c r="H105" s="2" t="s">
        <v>283</v>
      </c>
      <c r="I105" s="2" t="s">
        <v>934</v>
      </c>
      <c r="J105" s="2" t="s">
        <v>30</v>
      </c>
      <c r="K105" s="2" t="s">
        <v>30</v>
      </c>
      <c r="L105" s="2" t="s">
        <v>289</v>
      </c>
      <c r="M105" s="2" t="s">
        <v>41</v>
      </c>
      <c r="N105" s="2" t="s">
        <v>410</v>
      </c>
      <c r="O105" s="2" t="s">
        <v>100</v>
      </c>
      <c r="P105" s="2" t="s">
        <v>1704</v>
      </c>
      <c r="Q105" s="2" t="s">
        <v>376</v>
      </c>
      <c r="R105" s="2" t="s">
        <v>369</v>
      </c>
      <c r="S105" s="2" t="s">
        <v>34</v>
      </c>
      <c r="T105" s="159">
        <v>2.4260000000000002</v>
      </c>
      <c r="U105" s="2" t="s">
        <v>1964</v>
      </c>
      <c r="V105" s="175">
        <v>5.3400000000000003E-2</v>
      </c>
      <c r="W105" s="168">
        <v>5.7290000000000001E-2</v>
      </c>
      <c r="X105" s="4" t="s">
        <v>375</v>
      </c>
      <c r="Y105" s="4" t="s">
        <v>100</v>
      </c>
      <c r="Z105" s="159">
        <v>285000</v>
      </c>
      <c r="AA105" s="164">
        <v>1</v>
      </c>
      <c r="AB105" s="179">
        <v>101.03</v>
      </c>
      <c r="AD105" s="159">
        <v>287.935</v>
      </c>
      <c r="AG105" s="2" t="s">
        <v>36</v>
      </c>
      <c r="AH105" s="168">
        <v>4.0900000000000002E-4</v>
      </c>
      <c r="AI105" s="168">
        <v>1.07069020454301E-2</v>
      </c>
      <c r="AJ105" s="168">
        <v>1.9077524050841301E-3</v>
      </c>
    </row>
    <row r="106" spans="1:36">
      <c r="A106" s="2">
        <v>891</v>
      </c>
      <c r="B106" s="2">
        <v>9957</v>
      </c>
      <c r="C106" s="2" t="s">
        <v>2067</v>
      </c>
      <c r="D106" s="2" t="s">
        <v>2068</v>
      </c>
      <c r="E106" s="4" t="s">
        <v>1271</v>
      </c>
      <c r="F106" s="2" t="s">
        <v>2069</v>
      </c>
      <c r="G106" s="2" t="s">
        <v>2070</v>
      </c>
      <c r="H106" s="2" t="s">
        <v>283</v>
      </c>
      <c r="I106" s="2" t="s">
        <v>934</v>
      </c>
      <c r="J106" s="2" t="s">
        <v>30</v>
      </c>
      <c r="K106" s="2" t="s">
        <v>30</v>
      </c>
      <c r="L106" s="2" t="s">
        <v>289</v>
      </c>
      <c r="M106" s="2" t="s">
        <v>41</v>
      </c>
      <c r="N106" s="2" t="s">
        <v>410</v>
      </c>
      <c r="O106" s="2" t="s">
        <v>100</v>
      </c>
      <c r="P106" s="2" t="s">
        <v>1756</v>
      </c>
      <c r="Q106" s="2" t="s">
        <v>378</v>
      </c>
      <c r="R106" s="2" t="s">
        <v>369</v>
      </c>
      <c r="S106" s="2" t="s">
        <v>34</v>
      </c>
      <c r="T106" s="159">
        <v>0.28499999999999998</v>
      </c>
      <c r="U106" s="2" t="s">
        <v>2071</v>
      </c>
      <c r="V106" s="175">
        <v>4.3499999999999997E-2</v>
      </c>
      <c r="W106" s="168">
        <v>7.0150000000000004E-2</v>
      </c>
      <c r="X106" s="4" t="s">
        <v>375</v>
      </c>
      <c r="Y106" s="4" t="s">
        <v>100</v>
      </c>
      <c r="Z106" s="159">
        <v>61884</v>
      </c>
      <c r="AA106" s="164">
        <v>1</v>
      </c>
      <c r="AB106" s="179">
        <v>100.22</v>
      </c>
      <c r="AD106" s="159">
        <v>62.02</v>
      </c>
      <c r="AG106" s="2" t="s">
        <v>36</v>
      </c>
      <c r="AH106" s="168">
        <v>2.5790000000000001E-3</v>
      </c>
      <c r="AI106" s="168">
        <v>2.30622349525152E-3</v>
      </c>
      <c r="AJ106" s="168">
        <v>4.10922169742412E-4</v>
      </c>
    </row>
    <row r="107" spans="1:36">
      <c r="A107" s="2">
        <v>891</v>
      </c>
      <c r="B107" s="2">
        <v>9957</v>
      </c>
      <c r="C107" s="2" t="s">
        <v>2067</v>
      </c>
      <c r="D107" s="2" t="s">
        <v>2068</v>
      </c>
      <c r="E107" s="4" t="s">
        <v>1271</v>
      </c>
      <c r="F107" s="2" t="s">
        <v>2072</v>
      </c>
      <c r="G107" s="2" t="s">
        <v>2073</v>
      </c>
      <c r="H107" s="2" t="s">
        <v>283</v>
      </c>
      <c r="I107" s="2" t="s">
        <v>934</v>
      </c>
      <c r="J107" s="2" t="s">
        <v>30</v>
      </c>
      <c r="K107" s="2" t="s">
        <v>30</v>
      </c>
      <c r="L107" s="2" t="s">
        <v>289</v>
      </c>
      <c r="M107" s="2" t="s">
        <v>41</v>
      </c>
      <c r="N107" s="2" t="s">
        <v>410</v>
      </c>
      <c r="O107" s="2" t="s">
        <v>100</v>
      </c>
      <c r="P107" s="2" t="s">
        <v>1756</v>
      </c>
      <c r="Q107" s="2" t="s">
        <v>378</v>
      </c>
      <c r="R107" s="2" t="s">
        <v>369</v>
      </c>
      <c r="S107" s="2" t="s">
        <v>34</v>
      </c>
      <c r="T107" s="159">
        <v>0.28499999999999998</v>
      </c>
      <c r="U107" s="2" t="s">
        <v>2071</v>
      </c>
      <c r="V107" s="175">
        <v>0.06</v>
      </c>
      <c r="W107" s="168">
        <v>6.1990000000000003E-2</v>
      </c>
      <c r="X107" s="4" t="s">
        <v>375</v>
      </c>
      <c r="Y107" s="4" t="s">
        <v>100</v>
      </c>
      <c r="Z107" s="159">
        <v>15669.8</v>
      </c>
      <c r="AA107" s="164">
        <v>1</v>
      </c>
      <c r="AB107" s="179">
        <v>101.25</v>
      </c>
      <c r="AD107" s="159">
        <v>15.866</v>
      </c>
      <c r="AG107" s="2" t="s">
        <v>36</v>
      </c>
      <c r="AH107" s="168">
        <v>6.0300000000000002E-4</v>
      </c>
      <c r="AI107" s="168">
        <v>5.8996616027677897E-4</v>
      </c>
      <c r="AJ107" s="168">
        <v>1.05119983017558E-4</v>
      </c>
    </row>
    <row r="108" spans="1:36">
      <c r="A108" s="2">
        <v>891</v>
      </c>
      <c r="B108" s="2">
        <v>9957</v>
      </c>
      <c r="C108" s="2" t="s">
        <v>2074</v>
      </c>
      <c r="D108" s="2" t="s">
        <v>2075</v>
      </c>
      <c r="E108" s="4" t="s">
        <v>1271</v>
      </c>
      <c r="F108" s="2" t="s">
        <v>2076</v>
      </c>
      <c r="G108" s="2" t="s">
        <v>2077</v>
      </c>
      <c r="H108" s="2" t="s">
        <v>283</v>
      </c>
      <c r="I108" s="2" t="s">
        <v>720</v>
      </c>
      <c r="J108" s="2" t="s">
        <v>30</v>
      </c>
      <c r="K108" s="2" t="s">
        <v>30</v>
      </c>
      <c r="L108" s="2" t="s">
        <v>289</v>
      </c>
      <c r="M108" s="2" t="s">
        <v>41</v>
      </c>
      <c r="N108" s="2" t="s">
        <v>427</v>
      </c>
      <c r="O108" s="2" t="s">
        <v>100</v>
      </c>
      <c r="P108" s="2" t="s">
        <v>1685</v>
      </c>
      <c r="Q108" s="2" t="s">
        <v>376</v>
      </c>
      <c r="R108" s="2" t="s">
        <v>369</v>
      </c>
      <c r="S108" s="2" t="s">
        <v>34</v>
      </c>
      <c r="T108" s="159">
        <v>6.2430000000000003</v>
      </c>
      <c r="U108" s="2" t="s">
        <v>2078</v>
      </c>
      <c r="V108" s="175">
        <v>2.5000000000000001E-2</v>
      </c>
      <c r="W108" s="168">
        <v>3.1879999999999999E-2</v>
      </c>
      <c r="X108" s="4" t="s">
        <v>375</v>
      </c>
      <c r="Y108" s="4" t="s">
        <v>100</v>
      </c>
      <c r="Z108" s="159">
        <v>337750</v>
      </c>
      <c r="AA108" s="164">
        <v>1</v>
      </c>
      <c r="AB108" s="179">
        <v>111</v>
      </c>
      <c r="AD108" s="159">
        <v>374.90199999999999</v>
      </c>
      <c r="AG108" s="2" t="s">
        <v>36</v>
      </c>
      <c r="AH108" s="168">
        <v>3.2200000000000002E-4</v>
      </c>
      <c r="AI108" s="168">
        <v>1.39407761255103E-2</v>
      </c>
      <c r="AJ108" s="168">
        <v>2.4839630613350998E-3</v>
      </c>
    </row>
    <row r="109" spans="1:36">
      <c r="A109" s="2">
        <v>891</v>
      </c>
      <c r="B109" s="2">
        <v>9957</v>
      </c>
      <c r="C109" s="2" t="s">
        <v>2079</v>
      </c>
      <c r="D109" s="2" t="s">
        <v>2080</v>
      </c>
      <c r="E109" s="4" t="s">
        <v>1271</v>
      </c>
      <c r="F109" s="2" t="s">
        <v>2081</v>
      </c>
      <c r="G109" s="2" t="s">
        <v>2082</v>
      </c>
      <c r="H109" s="2" t="s">
        <v>283</v>
      </c>
      <c r="I109" s="2" t="s">
        <v>934</v>
      </c>
      <c r="J109" s="2" t="s">
        <v>30</v>
      </c>
      <c r="K109" s="2" t="s">
        <v>30</v>
      </c>
      <c r="L109" s="2" t="s">
        <v>289</v>
      </c>
      <c r="M109" s="2" t="s">
        <v>31</v>
      </c>
      <c r="N109" s="2" t="s">
        <v>410</v>
      </c>
      <c r="O109" s="2" t="s">
        <v>100</v>
      </c>
      <c r="P109" s="2" t="s">
        <v>1667</v>
      </c>
      <c r="Q109" s="2" t="s">
        <v>378</v>
      </c>
      <c r="R109" s="2" t="s">
        <v>369</v>
      </c>
      <c r="S109" s="2" t="s">
        <v>34</v>
      </c>
      <c r="T109" s="159">
        <v>3.782</v>
      </c>
      <c r="U109" s="2" t="s">
        <v>80</v>
      </c>
      <c r="V109" s="175">
        <v>5.8200000000000002E-2</v>
      </c>
      <c r="W109" s="168">
        <v>5.3960000000000001E-2</v>
      </c>
      <c r="X109" s="4" t="s">
        <v>375</v>
      </c>
      <c r="Y109" s="4" t="s">
        <v>100</v>
      </c>
      <c r="Z109" s="159">
        <v>207000</v>
      </c>
      <c r="AA109" s="164">
        <v>1</v>
      </c>
      <c r="AB109" s="179">
        <v>105.12</v>
      </c>
      <c r="AD109" s="159">
        <v>217.59800000000001</v>
      </c>
      <c r="AG109" s="2" t="s">
        <v>36</v>
      </c>
      <c r="AH109" s="168">
        <v>1.183E-3</v>
      </c>
      <c r="AI109" s="168">
        <v>8.0914119795659906E-3</v>
      </c>
      <c r="AJ109" s="168">
        <v>1.44172521603782E-3</v>
      </c>
    </row>
    <row r="110" spans="1:36">
      <c r="A110" s="2">
        <v>891</v>
      </c>
      <c r="B110" s="2">
        <v>9957</v>
      </c>
      <c r="C110" s="2" t="s">
        <v>2083</v>
      </c>
      <c r="D110" s="2" t="s">
        <v>2084</v>
      </c>
      <c r="E110" s="4" t="s">
        <v>1271</v>
      </c>
      <c r="F110" s="2" t="s">
        <v>2085</v>
      </c>
      <c r="G110" s="2" t="s">
        <v>2086</v>
      </c>
      <c r="H110" s="2" t="s">
        <v>283</v>
      </c>
      <c r="I110" s="2" t="s">
        <v>934</v>
      </c>
      <c r="J110" s="2" t="s">
        <v>30</v>
      </c>
      <c r="K110" s="2" t="s">
        <v>30</v>
      </c>
      <c r="L110" s="2" t="s">
        <v>289</v>
      </c>
      <c r="M110" s="2" t="s">
        <v>41</v>
      </c>
      <c r="N110" s="2" t="s">
        <v>406</v>
      </c>
      <c r="O110" s="2" t="s">
        <v>100</v>
      </c>
      <c r="P110" s="2" t="s">
        <v>2087</v>
      </c>
      <c r="Q110" s="2" t="s">
        <v>378</v>
      </c>
      <c r="R110" s="2" t="s">
        <v>369</v>
      </c>
      <c r="S110" s="2" t="s">
        <v>34</v>
      </c>
      <c r="T110" s="159">
        <v>0.49199999999999999</v>
      </c>
      <c r="U110" s="2" t="s">
        <v>2088</v>
      </c>
      <c r="V110" s="175">
        <v>3.15E-2</v>
      </c>
      <c r="W110" s="168">
        <v>8.004E-2</v>
      </c>
      <c r="X110" s="4" t="s">
        <v>375</v>
      </c>
      <c r="Y110" s="4" t="s">
        <v>100</v>
      </c>
      <c r="Z110" s="159">
        <v>99999.92</v>
      </c>
      <c r="AA110" s="164">
        <v>1</v>
      </c>
      <c r="AB110" s="179">
        <v>98.54</v>
      </c>
      <c r="AD110" s="159">
        <v>98.54</v>
      </c>
      <c r="AG110" s="2" t="s">
        <v>36</v>
      </c>
      <c r="AH110" s="168">
        <v>1.1590000000000001E-3</v>
      </c>
      <c r="AI110" s="168">
        <v>3.6642139767766799E-3</v>
      </c>
      <c r="AJ110" s="168">
        <v>6.5288848233390005E-4</v>
      </c>
    </row>
    <row r="111" spans="1:36">
      <c r="A111" s="2">
        <v>891</v>
      </c>
      <c r="B111" s="2">
        <v>9957</v>
      </c>
      <c r="C111" s="2" t="s">
        <v>2089</v>
      </c>
      <c r="D111" s="2" t="s">
        <v>2090</v>
      </c>
      <c r="E111" s="4" t="s">
        <v>1271</v>
      </c>
      <c r="F111" s="2" t="s">
        <v>2091</v>
      </c>
      <c r="G111" s="2" t="s">
        <v>2092</v>
      </c>
      <c r="H111" s="2" t="s">
        <v>283</v>
      </c>
      <c r="I111" s="2" t="s">
        <v>934</v>
      </c>
      <c r="J111" s="2" t="s">
        <v>30</v>
      </c>
      <c r="K111" s="2" t="s">
        <v>30</v>
      </c>
      <c r="L111" s="2" t="s">
        <v>289</v>
      </c>
      <c r="M111" s="2" t="s">
        <v>41</v>
      </c>
      <c r="N111" s="2" t="s">
        <v>427</v>
      </c>
      <c r="O111" s="2" t="s">
        <v>100</v>
      </c>
      <c r="P111" s="2" t="s">
        <v>1756</v>
      </c>
      <c r="Q111" s="2" t="s">
        <v>378</v>
      </c>
      <c r="R111" s="2" t="s">
        <v>369</v>
      </c>
      <c r="S111" s="2" t="s">
        <v>34</v>
      </c>
      <c r="T111" s="159">
        <v>2.7869999999999999</v>
      </c>
      <c r="U111" s="2" t="s">
        <v>2093</v>
      </c>
      <c r="V111" s="175">
        <v>4.1000000000000002E-2</v>
      </c>
      <c r="W111" s="168">
        <v>5.6250000000000001E-2</v>
      </c>
      <c r="X111" s="4" t="s">
        <v>375</v>
      </c>
      <c r="Y111" s="4" t="s">
        <v>100</v>
      </c>
      <c r="Z111" s="159">
        <v>0.67</v>
      </c>
      <c r="AA111" s="164">
        <v>1</v>
      </c>
      <c r="AB111" s="179">
        <v>97.74</v>
      </c>
      <c r="AD111" s="159">
        <v>1E-3</v>
      </c>
      <c r="AG111" s="2" t="s">
        <v>36</v>
      </c>
      <c r="AH111" s="168">
        <v>0</v>
      </c>
      <c r="AI111" s="168">
        <v>2.4350941303404001E-8</v>
      </c>
      <c r="AJ111" s="168">
        <v>4.3388429856290202E-9</v>
      </c>
    </row>
    <row r="112" spans="1:36">
      <c r="A112" s="2">
        <v>891</v>
      </c>
      <c r="B112" s="2">
        <v>9957</v>
      </c>
      <c r="C112" s="2" t="s">
        <v>2094</v>
      </c>
      <c r="D112" s="2" t="s">
        <v>2095</v>
      </c>
      <c r="E112" s="4" t="s">
        <v>1271</v>
      </c>
      <c r="F112" s="2" t="s">
        <v>2096</v>
      </c>
      <c r="G112" s="2" t="s">
        <v>2097</v>
      </c>
      <c r="H112" s="2" t="s">
        <v>283</v>
      </c>
      <c r="I112" s="2" t="s">
        <v>721</v>
      </c>
      <c r="J112" s="2" t="s">
        <v>30</v>
      </c>
      <c r="K112" s="2" t="s">
        <v>30</v>
      </c>
      <c r="L112" s="2" t="s">
        <v>289</v>
      </c>
      <c r="M112" s="2" t="s">
        <v>41</v>
      </c>
      <c r="N112" s="2" t="s">
        <v>417</v>
      </c>
      <c r="O112" s="2" t="s">
        <v>100</v>
      </c>
      <c r="P112" s="2" t="s">
        <v>1936</v>
      </c>
      <c r="Q112" s="2" t="s">
        <v>378</v>
      </c>
      <c r="R112" s="2" t="s">
        <v>369</v>
      </c>
      <c r="S112" s="2" t="s">
        <v>34</v>
      </c>
      <c r="T112" s="159">
        <v>2.6720000000000002</v>
      </c>
      <c r="U112" s="2" t="s">
        <v>2098</v>
      </c>
      <c r="V112" s="175">
        <v>4.6899999999999997E-2</v>
      </c>
      <c r="W112" s="168">
        <v>6.7659999999999998E-2</v>
      </c>
      <c r="X112" s="4" t="s">
        <v>375</v>
      </c>
      <c r="Y112" s="4" t="s">
        <v>100</v>
      </c>
      <c r="Z112" s="159">
        <v>103544.22</v>
      </c>
      <c r="AA112" s="164">
        <v>1</v>
      </c>
      <c r="AB112" s="179">
        <v>101</v>
      </c>
      <c r="AD112" s="159">
        <v>104.58</v>
      </c>
      <c r="AG112" s="2" t="s">
        <v>36</v>
      </c>
      <c r="AH112" s="168">
        <v>7.7000000000000001E-5</v>
      </c>
      <c r="AI112" s="168">
        <v>3.88880217659709E-3</v>
      </c>
      <c r="AJ112" s="168">
        <v>6.9290553643067999E-4</v>
      </c>
    </row>
    <row r="113" spans="1:36">
      <c r="A113" s="2">
        <v>891</v>
      </c>
      <c r="B113" s="2">
        <v>9957</v>
      </c>
      <c r="C113" s="2" t="s">
        <v>1854</v>
      </c>
      <c r="D113" s="2" t="s">
        <v>1855</v>
      </c>
      <c r="E113" s="4" t="s">
        <v>1271</v>
      </c>
      <c r="F113" s="2" t="s">
        <v>2099</v>
      </c>
      <c r="G113" s="2" t="s">
        <v>2100</v>
      </c>
      <c r="H113" s="2" t="s">
        <v>283</v>
      </c>
      <c r="I113" s="2" t="s">
        <v>721</v>
      </c>
      <c r="J113" s="2" t="s">
        <v>168</v>
      </c>
      <c r="K113" s="2" t="s">
        <v>30</v>
      </c>
      <c r="L113" s="2" t="s">
        <v>289</v>
      </c>
      <c r="M113" s="2" t="s">
        <v>276</v>
      </c>
      <c r="N113" s="2" t="s">
        <v>403</v>
      </c>
      <c r="O113" s="2" t="s">
        <v>100</v>
      </c>
      <c r="P113" s="2" t="s">
        <v>2101</v>
      </c>
      <c r="Q113" s="2" t="s">
        <v>396</v>
      </c>
      <c r="R113" s="2" t="s">
        <v>369</v>
      </c>
      <c r="S113" s="2" t="s">
        <v>1147</v>
      </c>
      <c r="T113" s="159">
        <v>15.709</v>
      </c>
      <c r="U113" s="2" t="s">
        <v>2102</v>
      </c>
      <c r="V113" s="175">
        <v>8.1000000000000003E-2</v>
      </c>
      <c r="W113" s="168">
        <v>6.3549999999999995E-2</v>
      </c>
      <c r="X113" s="4" t="s">
        <v>375</v>
      </c>
      <c r="Y113" s="4" t="s">
        <v>100</v>
      </c>
      <c r="Z113" s="159">
        <v>100000</v>
      </c>
      <c r="AA113" s="164">
        <v>3.718</v>
      </c>
      <c r="AB113" s="179">
        <v>129.89599999999999</v>
      </c>
      <c r="AD113" s="159">
        <v>482.95299999999997</v>
      </c>
      <c r="AG113" s="2" t="s">
        <v>36</v>
      </c>
      <c r="AH113" s="168">
        <v>8.0000000000000004E-4</v>
      </c>
      <c r="AI113" s="168">
        <v>1.79586538492492E-2</v>
      </c>
      <c r="AJ113" s="168">
        <v>3.1998672377507699E-3</v>
      </c>
    </row>
    <row r="114" spans="1:36">
      <c r="A114" s="2">
        <v>891</v>
      </c>
      <c r="B114" s="2">
        <v>9957</v>
      </c>
      <c r="C114" s="2" t="s">
        <v>1377</v>
      </c>
      <c r="D114" s="2" t="s">
        <v>1378</v>
      </c>
      <c r="E114" s="4" t="s">
        <v>275</v>
      </c>
      <c r="F114" s="2" t="s">
        <v>2103</v>
      </c>
      <c r="G114" s="2" t="s">
        <v>2104</v>
      </c>
      <c r="H114" s="2" t="s">
        <v>283</v>
      </c>
      <c r="I114" s="2" t="s">
        <v>721</v>
      </c>
      <c r="J114" s="2" t="s">
        <v>168</v>
      </c>
      <c r="K114" s="2" t="s">
        <v>259</v>
      </c>
      <c r="L114" s="2" t="s">
        <v>289</v>
      </c>
      <c r="M114" s="2" t="s">
        <v>276</v>
      </c>
      <c r="N114" s="2" t="s">
        <v>417</v>
      </c>
      <c r="O114" s="2" t="s">
        <v>100</v>
      </c>
      <c r="P114" s="2" t="s">
        <v>1661</v>
      </c>
      <c r="Q114" s="2" t="s">
        <v>396</v>
      </c>
      <c r="R114" s="2" t="s">
        <v>369</v>
      </c>
      <c r="S114" s="2" t="s">
        <v>1147</v>
      </c>
      <c r="T114" s="159">
        <v>2.81</v>
      </c>
      <c r="U114" s="2" t="s">
        <v>2105</v>
      </c>
      <c r="V114" s="175">
        <v>5.3749999999999999E-2</v>
      </c>
      <c r="W114" s="168">
        <v>7.1599999999999997E-2</v>
      </c>
      <c r="X114" s="4" t="s">
        <v>375</v>
      </c>
      <c r="Y114" s="4" t="s">
        <v>100</v>
      </c>
      <c r="Z114" s="159">
        <v>150000</v>
      </c>
      <c r="AA114" s="164">
        <v>3.718</v>
      </c>
      <c r="AB114" s="179">
        <v>95.662999999999997</v>
      </c>
      <c r="AD114" s="159">
        <v>533.51199999999994</v>
      </c>
      <c r="AG114" s="2" t="s">
        <v>36</v>
      </c>
      <c r="AH114" s="168">
        <v>2.4000000000000001E-4</v>
      </c>
      <c r="AI114" s="168">
        <v>1.9838681414154499E-2</v>
      </c>
      <c r="AJ114" s="168">
        <v>3.5348499520180899E-3</v>
      </c>
    </row>
    <row r="115" spans="1:36">
      <c r="A115" s="2">
        <v>891</v>
      </c>
      <c r="B115" s="2">
        <v>9957</v>
      </c>
      <c r="C115" s="2" t="s">
        <v>1377</v>
      </c>
      <c r="D115" s="2" t="s">
        <v>1378</v>
      </c>
      <c r="E115" s="4" t="s">
        <v>275</v>
      </c>
      <c r="F115" s="2" t="s">
        <v>2106</v>
      </c>
      <c r="G115" s="2" t="s">
        <v>2107</v>
      </c>
      <c r="H115" s="2" t="s">
        <v>283</v>
      </c>
      <c r="I115" s="2" t="s">
        <v>721</v>
      </c>
      <c r="J115" s="2" t="s">
        <v>168</v>
      </c>
      <c r="K115" s="2" t="s">
        <v>259</v>
      </c>
      <c r="L115" s="2" t="s">
        <v>289</v>
      </c>
      <c r="M115" s="2" t="s">
        <v>276</v>
      </c>
      <c r="N115" s="2" t="s">
        <v>417</v>
      </c>
      <c r="O115" s="2" t="s">
        <v>100</v>
      </c>
      <c r="P115" s="2" t="s">
        <v>1661</v>
      </c>
      <c r="Q115" s="2" t="s">
        <v>396</v>
      </c>
      <c r="R115" s="2" t="s">
        <v>369</v>
      </c>
      <c r="S115" s="2" t="s">
        <v>1147</v>
      </c>
      <c r="T115" s="159">
        <v>5.0999999999999996</v>
      </c>
      <c r="U115" s="2" t="s">
        <v>2108</v>
      </c>
      <c r="V115" s="175">
        <v>5.8749999999999997E-2</v>
      </c>
      <c r="W115" s="168">
        <v>7.5800000000000006E-2</v>
      </c>
      <c r="X115" s="4" t="s">
        <v>375</v>
      </c>
      <c r="Y115" s="4" t="s">
        <v>100</v>
      </c>
      <c r="Z115" s="159">
        <v>150000</v>
      </c>
      <c r="AA115" s="164">
        <v>3.718</v>
      </c>
      <c r="AB115" s="179">
        <v>92.078999999999994</v>
      </c>
      <c r="AD115" s="159">
        <v>513.52599999999995</v>
      </c>
      <c r="AG115" s="2" t="s">
        <v>36</v>
      </c>
      <c r="AH115" s="168">
        <v>2.4000000000000001E-4</v>
      </c>
      <c r="AI115" s="168">
        <v>1.9095510354989801E-2</v>
      </c>
      <c r="AJ115" s="168">
        <v>3.4024319687868498E-3</v>
      </c>
    </row>
    <row r="116" spans="1:36">
      <c r="A116" s="2">
        <v>891</v>
      </c>
      <c r="B116" s="2">
        <v>9957</v>
      </c>
      <c r="C116" s="2" t="s">
        <v>1144</v>
      </c>
      <c r="D116" s="2" t="s">
        <v>1477</v>
      </c>
      <c r="E116" s="4" t="s">
        <v>1271</v>
      </c>
      <c r="F116" s="2" t="s">
        <v>2109</v>
      </c>
      <c r="G116" s="2" t="s">
        <v>2110</v>
      </c>
      <c r="H116" s="2" t="s">
        <v>283</v>
      </c>
      <c r="I116" s="2" t="s">
        <v>721</v>
      </c>
      <c r="J116" s="2" t="s">
        <v>168</v>
      </c>
      <c r="K116" s="2" t="s">
        <v>30</v>
      </c>
      <c r="L116" s="2" t="s">
        <v>289</v>
      </c>
      <c r="M116" s="2" t="s">
        <v>276</v>
      </c>
      <c r="N116" s="2" t="s">
        <v>411</v>
      </c>
      <c r="O116" s="2" t="s">
        <v>100</v>
      </c>
      <c r="P116" s="2" t="s">
        <v>2111</v>
      </c>
      <c r="Q116" s="2" t="s">
        <v>396</v>
      </c>
      <c r="R116" s="2" t="s">
        <v>369</v>
      </c>
      <c r="S116" s="2" t="s">
        <v>1147</v>
      </c>
      <c r="T116" s="159">
        <v>5.09</v>
      </c>
      <c r="U116" s="2" t="s">
        <v>2112</v>
      </c>
      <c r="V116" s="175">
        <v>3.2750000000000001E-2</v>
      </c>
      <c r="W116" s="168">
        <v>5.7320000000000003E-2</v>
      </c>
      <c r="X116" s="4" t="s">
        <v>375</v>
      </c>
      <c r="Y116" s="4" t="s">
        <v>100</v>
      </c>
      <c r="Z116" s="159">
        <v>35000</v>
      </c>
      <c r="AA116" s="164">
        <v>3.718</v>
      </c>
      <c r="AB116" s="179">
        <v>98.22</v>
      </c>
      <c r="AD116" s="159">
        <v>127.81399999999999</v>
      </c>
      <c r="AG116" s="2" t="s">
        <v>36</v>
      </c>
      <c r="AH116" s="168">
        <v>4.6999999999999997E-5</v>
      </c>
      <c r="AI116" s="168">
        <v>4.7527658428937296E-3</v>
      </c>
      <c r="AJ116" s="168">
        <v>8.4684630802727898E-4</v>
      </c>
    </row>
    <row r="117" spans="1:36">
      <c r="A117" s="2">
        <v>891</v>
      </c>
      <c r="B117" s="22">
        <v>9957</v>
      </c>
      <c r="C117" s="22" t="s">
        <v>1657</v>
      </c>
      <c r="D117" s="22" t="s">
        <v>1658</v>
      </c>
      <c r="E117" s="20" t="s">
        <v>1271</v>
      </c>
      <c r="F117" s="22" t="s">
        <v>1659</v>
      </c>
      <c r="G117" s="22" t="s">
        <v>1660</v>
      </c>
      <c r="H117" s="20" t="s">
        <v>283</v>
      </c>
      <c r="I117" s="29" t="s">
        <v>721</v>
      </c>
      <c r="J117" s="20" t="s">
        <v>168</v>
      </c>
      <c r="K117" s="20" t="s">
        <v>30</v>
      </c>
      <c r="L117" s="22" t="s">
        <v>289</v>
      </c>
      <c r="M117" s="20" t="s">
        <v>276</v>
      </c>
      <c r="N117" s="2" t="s">
        <v>417</v>
      </c>
      <c r="O117" s="22" t="s">
        <v>100</v>
      </c>
      <c r="P117" s="22" t="s">
        <v>1661</v>
      </c>
      <c r="Q117" s="22" t="s">
        <v>396</v>
      </c>
      <c r="R117" s="22" t="s">
        <v>369</v>
      </c>
      <c r="S117" s="20" t="s">
        <v>1147</v>
      </c>
      <c r="T117" s="161">
        <v>0.23899999999999999</v>
      </c>
      <c r="U117" s="22" t="s">
        <v>1662</v>
      </c>
      <c r="V117" s="174">
        <v>6.1249999999999999E-2</v>
      </c>
      <c r="W117" s="176">
        <v>6.862E-2</v>
      </c>
      <c r="X117" s="20" t="s">
        <v>375</v>
      </c>
      <c r="Y117" s="20" t="s">
        <v>100</v>
      </c>
      <c r="Z117" s="161">
        <v>127000</v>
      </c>
      <c r="AA117" s="177">
        <v>3.718</v>
      </c>
      <c r="AB117" s="178">
        <v>101.505</v>
      </c>
      <c r="AC117" s="22"/>
      <c r="AD117" s="161">
        <v>479.29399999999998</v>
      </c>
      <c r="AE117" s="22"/>
      <c r="AF117" s="29"/>
      <c r="AG117" s="20" t="s">
        <v>36</v>
      </c>
      <c r="AH117" s="168">
        <v>2.12E-4</v>
      </c>
      <c r="AI117" s="168">
        <v>1.7822574629984999E-2</v>
      </c>
      <c r="AJ117" s="168">
        <v>3.17562068569194E-3</v>
      </c>
    </row>
    <row r="118" spans="1:36">
      <c r="A118" s="2">
        <v>891</v>
      </c>
      <c r="B118" s="2">
        <v>9957</v>
      </c>
      <c r="C118" s="2" t="s">
        <v>1657</v>
      </c>
      <c r="D118" s="2" t="s">
        <v>1658</v>
      </c>
      <c r="E118" s="4" t="s">
        <v>1271</v>
      </c>
      <c r="F118" s="2" t="s">
        <v>2113</v>
      </c>
      <c r="G118" s="2" t="s">
        <v>2114</v>
      </c>
      <c r="H118" s="2" t="s">
        <v>283</v>
      </c>
      <c r="I118" s="2" t="s">
        <v>721</v>
      </c>
      <c r="J118" s="2" t="s">
        <v>168</v>
      </c>
      <c r="K118" s="2" t="s">
        <v>30</v>
      </c>
      <c r="L118" s="2" t="s">
        <v>289</v>
      </c>
      <c r="M118" s="2" t="s">
        <v>276</v>
      </c>
      <c r="N118" s="2" t="s">
        <v>417</v>
      </c>
      <c r="O118" s="2" t="s">
        <v>100</v>
      </c>
      <c r="P118" s="2" t="s">
        <v>1661</v>
      </c>
      <c r="Q118" s="2" t="s">
        <v>396</v>
      </c>
      <c r="R118" s="2" t="s">
        <v>369</v>
      </c>
      <c r="S118" s="2" t="s">
        <v>1147</v>
      </c>
      <c r="T118" s="159">
        <v>2.085</v>
      </c>
      <c r="U118" s="2" t="s">
        <v>1757</v>
      </c>
      <c r="V118" s="175">
        <v>6.5000000000000002E-2</v>
      </c>
      <c r="W118" s="168">
        <v>7.2739999999999999E-2</v>
      </c>
      <c r="X118" s="4" t="s">
        <v>375</v>
      </c>
      <c r="Y118" s="4" t="s">
        <v>100</v>
      </c>
      <c r="Z118" s="159">
        <v>24000</v>
      </c>
      <c r="AA118" s="164">
        <v>3.718</v>
      </c>
      <c r="AB118" s="179">
        <v>100.452</v>
      </c>
      <c r="AD118" s="159">
        <v>89.635000000000005</v>
      </c>
      <c r="AG118" s="2" t="s">
        <v>36</v>
      </c>
      <c r="AH118" s="168">
        <v>4.0000000000000003E-5</v>
      </c>
      <c r="AI118" s="168">
        <v>3.3330993884279699E-3</v>
      </c>
      <c r="AJ118" s="168">
        <v>5.9389059017047002E-4</v>
      </c>
    </row>
    <row r="119" spans="1:36">
      <c r="A119" s="2">
        <v>891</v>
      </c>
      <c r="B119" s="2">
        <v>9957</v>
      </c>
      <c r="C119" s="2" t="s">
        <v>1484</v>
      </c>
      <c r="D119" s="2" t="s">
        <v>1485</v>
      </c>
      <c r="E119" s="4" t="s">
        <v>1271</v>
      </c>
      <c r="F119" s="2" t="s">
        <v>2115</v>
      </c>
      <c r="G119" s="2" t="s">
        <v>2116</v>
      </c>
      <c r="H119" s="2" t="s">
        <v>283</v>
      </c>
      <c r="I119" s="2" t="s">
        <v>721</v>
      </c>
      <c r="J119" s="2" t="s">
        <v>168</v>
      </c>
      <c r="K119" s="2" t="s">
        <v>30</v>
      </c>
      <c r="L119" s="2" t="s">
        <v>289</v>
      </c>
      <c r="M119" s="2" t="s">
        <v>276</v>
      </c>
      <c r="N119" s="2" t="s">
        <v>411</v>
      </c>
      <c r="O119" s="2" t="s">
        <v>100</v>
      </c>
      <c r="P119" s="2" t="s">
        <v>2111</v>
      </c>
      <c r="Q119" s="2" t="s">
        <v>396</v>
      </c>
      <c r="R119" s="2" t="s">
        <v>369</v>
      </c>
      <c r="S119" s="2" t="s">
        <v>1147</v>
      </c>
      <c r="T119" s="159">
        <v>5.1630000000000003</v>
      </c>
      <c r="U119" s="2" t="s">
        <v>2117</v>
      </c>
      <c r="V119" s="175">
        <v>3.0769999999999999E-2</v>
      </c>
      <c r="W119" s="168">
        <v>6.2829999999999997E-2</v>
      </c>
      <c r="X119" s="4" t="s">
        <v>375</v>
      </c>
      <c r="Y119" s="4" t="s">
        <v>100</v>
      </c>
      <c r="Z119" s="159">
        <v>35000</v>
      </c>
      <c r="AA119" s="164">
        <v>3.718</v>
      </c>
      <c r="AB119" s="179">
        <v>98.525999999999996</v>
      </c>
      <c r="AD119" s="159">
        <v>128.21100000000001</v>
      </c>
      <c r="AG119" s="2" t="s">
        <v>36</v>
      </c>
      <c r="AH119" s="168">
        <v>5.8E-5</v>
      </c>
      <c r="AI119" s="168">
        <v>4.7675535008332801E-3</v>
      </c>
      <c r="AJ119" s="168">
        <v>8.4948116822120196E-4</v>
      </c>
    </row>
    <row r="120" spans="1:36">
      <c r="A120" s="2">
        <v>891</v>
      </c>
      <c r="B120" s="2">
        <v>9957</v>
      </c>
      <c r="C120" s="2" t="s">
        <v>1465</v>
      </c>
      <c r="D120" s="2" t="s">
        <v>1466</v>
      </c>
      <c r="E120" s="4" t="s">
        <v>1271</v>
      </c>
      <c r="F120" s="2" t="s">
        <v>2118</v>
      </c>
      <c r="G120" s="2" t="s">
        <v>2119</v>
      </c>
      <c r="H120" s="2" t="s">
        <v>283</v>
      </c>
      <c r="I120" s="2" t="s">
        <v>721</v>
      </c>
      <c r="J120" s="2" t="s">
        <v>168</v>
      </c>
      <c r="K120" s="2" t="s">
        <v>187</v>
      </c>
      <c r="L120" s="2" t="s">
        <v>289</v>
      </c>
      <c r="M120" s="2" t="s">
        <v>276</v>
      </c>
      <c r="N120" s="2" t="s">
        <v>430</v>
      </c>
      <c r="O120" s="2" t="s">
        <v>100</v>
      </c>
      <c r="P120" s="2" t="s">
        <v>1661</v>
      </c>
      <c r="Q120" s="2" t="s">
        <v>396</v>
      </c>
      <c r="R120" s="2" t="s">
        <v>369</v>
      </c>
      <c r="S120" s="2" t="s">
        <v>1149</v>
      </c>
      <c r="T120" s="159">
        <v>4.3479999999999999</v>
      </c>
      <c r="U120" s="2" t="s">
        <v>2120</v>
      </c>
      <c r="V120" s="175">
        <v>4.3749999999999997E-2</v>
      </c>
      <c r="W120" s="168">
        <v>4.4729999999999999E-2</v>
      </c>
      <c r="X120" s="4" t="s">
        <v>375</v>
      </c>
      <c r="Y120" s="4" t="s">
        <v>100</v>
      </c>
      <c r="Z120" s="159">
        <v>106000</v>
      </c>
      <c r="AA120" s="164">
        <v>4.0218999999999996</v>
      </c>
      <c r="AB120" s="179">
        <v>101.59099999999999</v>
      </c>
      <c r="AD120" s="159">
        <v>433.10300000000001</v>
      </c>
      <c r="AG120" s="2" t="s">
        <v>36</v>
      </c>
      <c r="AH120" s="168">
        <v>7.1000000000000005E-5</v>
      </c>
      <c r="AI120" s="168">
        <v>1.61049777873522E-2</v>
      </c>
      <c r="AJ120" s="168">
        <v>2.8695798259181201E-3</v>
      </c>
    </row>
    <row r="121" spans="1:36">
      <c r="A121" s="2">
        <v>891</v>
      </c>
      <c r="B121" s="2">
        <v>9957</v>
      </c>
      <c r="C121" s="2" t="s">
        <v>1465</v>
      </c>
      <c r="D121" s="2" t="s">
        <v>1466</v>
      </c>
      <c r="E121" s="4" t="s">
        <v>1271</v>
      </c>
      <c r="F121" s="2" t="s">
        <v>2121</v>
      </c>
      <c r="G121" s="2" t="s">
        <v>2122</v>
      </c>
      <c r="H121" s="2" t="s">
        <v>283</v>
      </c>
      <c r="I121" s="2" t="s">
        <v>721</v>
      </c>
      <c r="J121" s="2" t="s">
        <v>168</v>
      </c>
      <c r="K121" s="2" t="s">
        <v>187</v>
      </c>
      <c r="L121" s="2" t="s">
        <v>289</v>
      </c>
      <c r="M121" s="2" t="s">
        <v>276</v>
      </c>
      <c r="N121" s="2" t="s">
        <v>430</v>
      </c>
      <c r="O121" s="2" t="s">
        <v>100</v>
      </c>
      <c r="P121" s="2" t="s">
        <v>1661</v>
      </c>
      <c r="Q121" s="2" t="s">
        <v>396</v>
      </c>
      <c r="R121" s="2" t="s">
        <v>369</v>
      </c>
      <c r="S121" s="2" t="s">
        <v>1147</v>
      </c>
      <c r="T121" s="159">
        <v>3.6709999999999998</v>
      </c>
      <c r="U121" s="2" t="s">
        <v>2123</v>
      </c>
      <c r="V121" s="175">
        <v>5.1249999999999997E-2</v>
      </c>
      <c r="W121" s="168">
        <v>5.6770000000000001E-2</v>
      </c>
      <c r="X121" s="4" t="s">
        <v>375</v>
      </c>
      <c r="Y121" s="4" t="s">
        <v>100</v>
      </c>
      <c r="Z121" s="159">
        <v>63000</v>
      </c>
      <c r="AA121" s="164">
        <v>3.718</v>
      </c>
      <c r="AB121" s="179">
        <v>102.021</v>
      </c>
      <c r="AD121" s="159">
        <v>238.96700000000001</v>
      </c>
      <c r="AG121" s="2" t="s">
        <v>36</v>
      </c>
      <c r="AH121" s="168">
        <v>6.3E-5</v>
      </c>
      <c r="AI121" s="168">
        <v>8.8860190703931898E-3</v>
      </c>
      <c r="AJ121" s="168">
        <v>1.5833080550504901E-3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AG7:AG18 AG117 AG2:AG4" xr:uid="{00000000-0002-0000-0500-000005000000}">
      <formula1>In_the_books</formula1>
    </dataValidation>
    <dataValidation type="list" allowBlank="1" showInputMessage="1" showErrorMessage="1" sqref="H2:H19" xr:uid="{00000000-0002-0000-0500-000008000000}">
      <formula1>Type_of_Security_ID_Fund</formula1>
    </dataValidation>
    <dataValidation type="list" allowBlank="1" showInputMessage="1" showErrorMessage="1" sqref="H117" xr:uid="{00000000-0002-0000-0500-00000A000000}">
      <formula1>Security_ID_Number_Type</formula1>
    </dataValidation>
    <dataValidation type="list" allowBlank="1" showInputMessage="1" showErrorMessage="1" sqref="J2:J19 J117" xr:uid="{00000000-0002-0000-0500-000000000000}">
      <formula1>israel_abroad</formula1>
    </dataValidation>
    <dataValidation type="list" allowBlank="1" showInputMessage="1" showErrorMessage="1" sqref="O2:O19 O117" xr:uid="{00000000-0002-0000-0500-000001000000}">
      <formula1>Holding_interest</formula1>
    </dataValidation>
    <dataValidation type="list" allowBlank="1" showInputMessage="1" showErrorMessage="1" sqref="Q2:Q19 Q117" xr:uid="{00000000-0002-0000-0500-000002000000}">
      <formula1>Rating_Agency</formula1>
    </dataValidation>
    <dataValidation type="list" allowBlank="1" showInputMessage="1" showErrorMessage="1" sqref="R2:R19 R117" xr:uid="{00000000-0002-0000-0500-000003000000}">
      <formula1>What_is_rated</formula1>
    </dataValidation>
    <dataValidation type="list" allowBlank="1" showInputMessage="1" showErrorMessage="1" sqref="X2:X19 X117" xr:uid="{00000000-0002-0000-0500-000004000000}">
      <formula1>Subordination_Risk</formula1>
    </dataValidation>
    <dataValidation type="list" allowBlank="1" showInputMessage="1" showErrorMessage="1" sqref="K2:K19 K117" xr:uid="{00000000-0002-0000-0500-000006000000}">
      <formula1>Country_list</formula1>
    </dataValidation>
    <dataValidation type="list" allowBlank="1" showInputMessage="1" showErrorMessage="1" sqref="Y2:Y19 Y117" xr:uid="{00000000-0002-0000-0500-000007000000}">
      <formula1>Yes_No_Bad_Debt</formula1>
    </dataValidation>
    <dataValidation type="list" allowBlank="1" showInputMessage="1" showErrorMessage="1" sqref="E2:E19 E117" xr:uid="{00000000-0002-0000-0500-000009000000}">
      <formula1>Issuer_Number_Type_2</formula1>
    </dataValidation>
    <dataValidation type="list" allowBlank="1" showInputMessage="1" showErrorMessage="1" sqref="N2:N19" xr:uid="{00000000-0002-0000-0500-00000B000000}">
      <formula1>Industry_Sector</formula1>
    </dataValidation>
    <dataValidation type="list" allowBlank="1" showInputMessage="1" showErrorMessage="1" sqref="L2:L19 L117" xr:uid="{00000000-0002-0000-0500-00000C000000}">
      <formula1>Tradeable_Status</formula1>
    </dataValidation>
    <dataValidation type="list" allowBlank="1" showInputMessage="1" showErrorMessage="1" sqref="M2:M19 M117" xr:uid="{00000000-0002-0000-0500-00000D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I2:I19 I117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X81"/>
  <sheetViews>
    <sheetView rightToLeft="1" topLeftCell="A40" zoomScale="70" zoomScaleNormal="70" workbookViewId="0">
      <selection activeCell="I89" sqref="I89"/>
    </sheetView>
  </sheetViews>
  <sheetFormatPr defaultColWidth="9" defaultRowHeight="14.25"/>
  <cols>
    <col min="1" max="2" width="11.625" style="4" customWidth="1"/>
    <col min="3" max="3" width="35.75" style="4" customWidth="1"/>
    <col min="4" max="4" width="32.5" style="4" customWidth="1"/>
    <col min="5" max="11" width="11.625" style="4" customWidth="1"/>
    <col min="12" max="13" width="11.625" style="2" customWidth="1"/>
    <col min="14" max="19" width="11.625" style="4" customWidth="1"/>
    <col min="20" max="20" width="11.625" style="2" customWidth="1"/>
    <col min="21" max="26" width="11.625" style="4" customWidth="1"/>
    <col min="27" max="27" width="9" style="4" customWidth="1"/>
    <col min="28" max="16384" width="9" style="4"/>
  </cols>
  <sheetData>
    <row r="1" spans="1:24" ht="66.75" customHeight="1">
      <c r="A1" s="21" t="s">
        <v>0</v>
      </c>
      <c r="B1" s="21" t="s">
        <v>1</v>
      </c>
      <c r="C1" s="21" t="s">
        <v>2</v>
      </c>
      <c r="D1" s="21" t="s">
        <v>107</v>
      </c>
      <c r="E1" s="21" t="s">
        <v>108</v>
      </c>
      <c r="F1" s="21" t="s">
        <v>3</v>
      </c>
      <c r="G1" s="21" t="s">
        <v>4</v>
      </c>
      <c r="H1" s="21" t="s">
        <v>109</v>
      </c>
      <c r="I1" s="21" t="s">
        <v>5</v>
      </c>
      <c r="J1" s="21" t="s">
        <v>6</v>
      </c>
      <c r="K1" s="21" t="s">
        <v>7</v>
      </c>
      <c r="L1" s="21" t="s">
        <v>288</v>
      </c>
      <c r="M1" s="21" t="s">
        <v>8</v>
      </c>
      <c r="N1" s="21" t="s">
        <v>110</v>
      </c>
      <c r="O1" s="21" t="s">
        <v>86</v>
      </c>
      <c r="P1" s="21" t="s">
        <v>11</v>
      </c>
      <c r="Q1" s="21" t="s">
        <v>17</v>
      </c>
      <c r="R1" s="163" t="s">
        <v>18</v>
      </c>
      <c r="S1" s="171" t="s">
        <v>19</v>
      </c>
      <c r="T1" s="21" t="s">
        <v>16</v>
      </c>
      <c r="U1" s="21" t="s">
        <v>20</v>
      </c>
      <c r="V1" s="167" t="s">
        <v>23</v>
      </c>
      <c r="W1" s="167" t="s">
        <v>24</v>
      </c>
      <c r="X1" s="167" t="s">
        <v>25</v>
      </c>
    </row>
    <row r="2" spans="1:24">
      <c r="A2" s="20">
        <v>891</v>
      </c>
      <c r="B2" s="20">
        <v>9957</v>
      </c>
      <c r="C2" s="20" t="s">
        <v>1341</v>
      </c>
      <c r="D2" s="20" t="s">
        <v>1342</v>
      </c>
      <c r="E2" s="20" t="s">
        <v>1271</v>
      </c>
      <c r="F2" s="20" t="s">
        <v>1343</v>
      </c>
      <c r="G2" s="20" t="s">
        <v>1344</v>
      </c>
      <c r="H2" s="20" t="s">
        <v>283</v>
      </c>
      <c r="I2" s="20" t="s">
        <v>897</v>
      </c>
      <c r="J2" s="20" t="s">
        <v>30</v>
      </c>
      <c r="K2" s="20" t="s">
        <v>30</v>
      </c>
      <c r="L2" s="22" t="s">
        <v>289</v>
      </c>
      <c r="M2" s="20" t="s">
        <v>41</v>
      </c>
      <c r="N2" s="22" t="s">
        <v>403</v>
      </c>
      <c r="O2" s="22" t="s">
        <v>100</v>
      </c>
      <c r="P2" s="20" t="s">
        <v>34</v>
      </c>
      <c r="Q2" s="162">
        <v>6497</v>
      </c>
      <c r="R2" s="180">
        <v>1</v>
      </c>
      <c r="S2" s="181">
        <v>3240</v>
      </c>
      <c r="T2" s="22"/>
      <c r="U2" s="162">
        <v>210.50299999999999</v>
      </c>
      <c r="V2" s="182">
        <v>2.5000000000000001E-5</v>
      </c>
      <c r="W2" s="182">
        <v>8.5535334551606196E-3</v>
      </c>
      <c r="X2" s="182">
        <v>1.39471243725398E-3</v>
      </c>
    </row>
    <row r="3" spans="1:24">
      <c r="A3" s="20">
        <v>891</v>
      </c>
      <c r="B3" s="20">
        <v>9957</v>
      </c>
      <c r="C3" s="20" t="s">
        <v>1345</v>
      </c>
      <c r="D3" s="20" t="s">
        <v>1346</v>
      </c>
      <c r="E3" s="20" t="s">
        <v>275</v>
      </c>
      <c r="F3" s="20" t="s">
        <v>1347</v>
      </c>
      <c r="G3" s="20" t="s">
        <v>1348</v>
      </c>
      <c r="H3" s="20" t="s">
        <v>283</v>
      </c>
      <c r="I3" s="20" t="s">
        <v>897</v>
      </c>
      <c r="J3" s="20" t="s">
        <v>30</v>
      </c>
      <c r="K3" s="20" t="s">
        <v>187</v>
      </c>
      <c r="L3" s="22" t="s">
        <v>289</v>
      </c>
      <c r="M3" s="20" t="s">
        <v>41</v>
      </c>
      <c r="N3" s="22" t="s">
        <v>404</v>
      </c>
      <c r="O3" s="22" t="s">
        <v>100</v>
      </c>
      <c r="P3" s="20" t="s">
        <v>34</v>
      </c>
      <c r="Q3" s="162">
        <v>2036</v>
      </c>
      <c r="R3" s="180">
        <v>1</v>
      </c>
      <c r="S3" s="181">
        <v>26100</v>
      </c>
      <c r="T3" s="22"/>
      <c r="U3" s="162">
        <v>531.39599999999996</v>
      </c>
      <c r="V3" s="182">
        <v>3.6000000000000001E-5</v>
      </c>
      <c r="W3" s="182">
        <v>2.1592650852808301E-2</v>
      </c>
      <c r="X3" s="182">
        <v>3.5208301756889599E-3</v>
      </c>
    </row>
    <row r="4" spans="1:24">
      <c r="A4" s="20">
        <v>891</v>
      </c>
      <c r="B4" s="20">
        <v>9957</v>
      </c>
      <c r="C4" s="20" t="s">
        <v>1349</v>
      </c>
      <c r="D4" s="20" t="s">
        <v>1350</v>
      </c>
      <c r="E4" s="20" t="s">
        <v>1271</v>
      </c>
      <c r="F4" s="20" t="s">
        <v>1351</v>
      </c>
      <c r="G4" s="20" t="s">
        <v>1352</v>
      </c>
      <c r="H4" s="20" t="s">
        <v>283</v>
      </c>
      <c r="I4" s="20" t="s">
        <v>897</v>
      </c>
      <c r="J4" s="20" t="s">
        <v>30</v>
      </c>
      <c r="K4" s="20" t="s">
        <v>30</v>
      </c>
      <c r="L4" s="22" t="s">
        <v>289</v>
      </c>
      <c r="M4" s="20" t="s">
        <v>41</v>
      </c>
      <c r="N4" s="22" t="s">
        <v>419</v>
      </c>
      <c r="O4" s="22" t="s">
        <v>100</v>
      </c>
      <c r="P4" s="20" t="s">
        <v>34</v>
      </c>
      <c r="Q4" s="162">
        <v>28701</v>
      </c>
      <c r="R4" s="180">
        <v>1</v>
      </c>
      <c r="S4" s="181">
        <v>2089</v>
      </c>
      <c r="T4" s="22"/>
      <c r="U4" s="162">
        <v>599.56399999999996</v>
      </c>
      <c r="V4" s="182">
        <v>2.1999999999999999E-5</v>
      </c>
      <c r="W4" s="182">
        <v>2.4362572809583701E-2</v>
      </c>
      <c r="X4" s="182">
        <v>3.9724849945529401E-3</v>
      </c>
    </row>
    <row r="5" spans="1:24">
      <c r="A5" s="20">
        <v>891</v>
      </c>
      <c r="B5" s="20">
        <v>9957</v>
      </c>
      <c r="C5" s="20" t="s">
        <v>1353</v>
      </c>
      <c r="D5" s="20" t="s">
        <v>1354</v>
      </c>
      <c r="E5" s="20" t="s">
        <v>1271</v>
      </c>
      <c r="F5" s="20" t="s">
        <v>1355</v>
      </c>
      <c r="G5" s="20" t="s">
        <v>1356</v>
      </c>
      <c r="H5" s="20" t="s">
        <v>283</v>
      </c>
      <c r="I5" s="20" t="s">
        <v>897</v>
      </c>
      <c r="J5" s="20" t="s">
        <v>30</v>
      </c>
      <c r="K5" s="20" t="s">
        <v>30</v>
      </c>
      <c r="L5" s="22" t="s">
        <v>289</v>
      </c>
      <c r="M5" s="20" t="s">
        <v>41</v>
      </c>
      <c r="N5" s="22" t="s">
        <v>426</v>
      </c>
      <c r="O5" s="22" t="s">
        <v>100</v>
      </c>
      <c r="P5" s="20" t="s">
        <v>34</v>
      </c>
      <c r="Q5" s="162">
        <v>12000</v>
      </c>
      <c r="R5" s="180">
        <v>1</v>
      </c>
      <c r="S5" s="181">
        <v>1524</v>
      </c>
      <c r="T5" s="22"/>
      <c r="U5" s="162">
        <v>182.88</v>
      </c>
      <c r="V5" s="182">
        <v>8.1000000000000004E-5</v>
      </c>
      <c r="W5" s="182">
        <v>7.4311134972065603E-3</v>
      </c>
      <c r="X5" s="182">
        <v>1.21169414622992E-3</v>
      </c>
    </row>
    <row r="6" spans="1:24">
      <c r="A6" s="20">
        <v>891</v>
      </c>
      <c r="B6" s="20">
        <v>9957</v>
      </c>
      <c r="C6" s="20" t="s">
        <v>1357</v>
      </c>
      <c r="D6" s="20" t="s">
        <v>1358</v>
      </c>
      <c r="E6" s="20" t="s">
        <v>1271</v>
      </c>
      <c r="F6" s="20" t="s">
        <v>1359</v>
      </c>
      <c r="G6" s="20" t="s">
        <v>1360</v>
      </c>
      <c r="H6" s="20" t="s">
        <v>283</v>
      </c>
      <c r="I6" s="20" t="s">
        <v>897</v>
      </c>
      <c r="J6" s="20" t="s">
        <v>30</v>
      </c>
      <c r="K6" s="20" t="s">
        <v>30</v>
      </c>
      <c r="L6" s="22" t="s">
        <v>289</v>
      </c>
      <c r="M6" s="20" t="s">
        <v>41</v>
      </c>
      <c r="N6" s="22" t="s">
        <v>409</v>
      </c>
      <c r="O6" s="22" t="s">
        <v>100</v>
      </c>
      <c r="P6" s="20" t="s">
        <v>34</v>
      </c>
      <c r="Q6" s="162">
        <v>806</v>
      </c>
      <c r="R6" s="180">
        <v>1</v>
      </c>
      <c r="S6" s="181">
        <v>142500</v>
      </c>
      <c r="T6" s="22"/>
      <c r="U6" s="162">
        <v>1148.55</v>
      </c>
      <c r="V6" s="182">
        <v>1.8E-5</v>
      </c>
      <c r="W6" s="182">
        <v>4.6669977073581601E-2</v>
      </c>
      <c r="X6" s="182">
        <v>7.6098606280204399E-3</v>
      </c>
    </row>
    <row r="7" spans="1:24">
      <c r="A7" s="20">
        <v>891</v>
      </c>
      <c r="B7" s="20">
        <v>9957</v>
      </c>
      <c r="C7" s="20" t="s">
        <v>1361</v>
      </c>
      <c r="D7" s="20" t="s">
        <v>1362</v>
      </c>
      <c r="E7" s="20" t="s">
        <v>1271</v>
      </c>
      <c r="F7" s="20" t="s">
        <v>1363</v>
      </c>
      <c r="G7" s="20" t="s">
        <v>1364</v>
      </c>
      <c r="H7" s="20" t="s">
        <v>283</v>
      </c>
      <c r="I7" s="20" t="s">
        <v>897</v>
      </c>
      <c r="J7" s="20" t="s">
        <v>30</v>
      </c>
      <c r="K7" s="20" t="s">
        <v>30</v>
      </c>
      <c r="L7" s="22" t="s">
        <v>289</v>
      </c>
      <c r="M7" s="20" t="s">
        <v>41</v>
      </c>
      <c r="N7" s="22" t="s">
        <v>427</v>
      </c>
      <c r="O7" s="22" t="s">
        <v>100</v>
      </c>
      <c r="P7" s="20" t="s">
        <v>34</v>
      </c>
      <c r="Q7" s="162">
        <v>9180</v>
      </c>
      <c r="R7" s="180">
        <v>1</v>
      </c>
      <c r="S7" s="181">
        <v>2900</v>
      </c>
      <c r="T7" s="161">
        <v>2.2029999999999998</v>
      </c>
      <c r="U7" s="162">
        <v>268.423</v>
      </c>
      <c r="V7" s="182">
        <v>4.3000000000000002E-5</v>
      </c>
      <c r="W7" s="182">
        <v>1.0907060720053499E-2</v>
      </c>
      <c r="X7" s="182">
        <v>1.77847123880306E-3</v>
      </c>
    </row>
    <row r="8" spans="1:24">
      <c r="A8" s="20">
        <v>891</v>
      </c>
      <c r="B8" s="20">
        <v>9957</v>
      </c>
      <c r="C8" s="20" t="s">
        <v>1365</v>
      </c>
      <c r="D8" s="20" t="s">
        <v>1366</v>
      </c>
      <c r="E8" s="20" t="s">
        <v>1271</v>
      </c>
      <c r="F8" s="20" t="s">
        <v>1367</v>
      </c>
      <c r="G8" s="20" t="s">
        <v>1368</v>
      </c>
      <c r="H8" s="20" t="s">
        <v>283</v>
      </c>
      <c r="I8" s="20" t="s">
        <v>897</v>
      </c>
      <c r="J8" s="20" t="s">
        <v>30</v>
      </c>
      <c r="K8" s="20" t="s">
        <v>30</v>
      </c>
      <c r="L8" s="22" t="s">
        <v>289</v>
      </c>
      <c r="M8" s="20" t="s">
        <v>41</v>
      </c>
      <c r="N8" s="22" t="s">
        <v>428</v>
      </c>
      <c r="O8" s="22" t="s">
        <v>100</v>
      </c>
      <c r="P8" s="20" t="s">
        <v>34</v>
      </c>
      <c r="Q8" s="162">
        <v>2562</v>
      </c>
      <c r="R8" s="180">
        <v>1</v>
      </c>
      <c r="S8" s="181">
        <v>4241</v>
      </c>
      <c r="T8" s="22"/>
      <c r="U8" s="162">
        <v>108.654</v>
      </c>
      <c r="V8" s="182">
        <v>3.8999999999999999E-5</v>
      </c>
      <c r="W8" s="182">
        <v>4.4150444389389303E-3</v>
      </c>
      <c r="X8" s="182">
        <v>7.1990335015314696E-4</v>
      </c>
    </row>
    <row r="9" spans="1:24">
      <c r="A9" s="20">
        <v>891</v>
      </c>
      <c r="B9" s="20">
        <v>9957</v>
      </c>
      <c r="C9" s="20" t="s">
        <v>1369</v>
      </c>
      <c r="D9" s="20" t="s">
        <v>1370</v>
      </c>
      <c r="E9" s="20" t="s">
        <v>1271</v>
      </c>
      <c r="F9" s="20" t="s">
        <v>1371</v>
      </c>
      <c r="G9" s="20" t="s">
        <v>1372</v>
      </c>
      <c r="H9" s="20" t="s">
        <v>283</v>
      </c>
      <c r="I9" s="20" t="s">
        <v>897</v>
      </c>
      <c r="J9" s="20" t="s">
        <v>30</v>
      </c>
      <c r="K9" s="20" t="s">
        <v>30</v>
      </c>
      <c r="L9" s="22" t="s">
        <v>289</v>
      </c>
      <c r="M9" s="20" t="s">
        <v>41</v>
      </c>
      <c r="N9" s="22" t="s">
        <v>427</v>
      </c>
      <c r="O9" s="22" t="s">
        <v>100</v>
      </c>
      <c r="P9" s="20" t="s">
        <v>34</v>
      </c>
      <c r="Q9" s="162">
        <v>13336</v>
      </c>
      <c r="R9" s="180">
        <v>1</v>
      </c>
      <c r="S9" s="181">
        <v>1796</v>
      </c>
      <c r="T9" s="22"/>
      <c r="U9" s="162">
        <v>239.51499999999999</v>
      </c>
      <c r="V9" s="182">
        <v>2.8E-5</v>
      </c>
      <c r="W9" s="182">
        <v>9.7323921675059703E-3</v>
      </c>
      <c r="X9" s="182">
        <v>1.5869334552101699E-3</v>
      </c>
    </row>
    <row r="10" spans="1:24">
      <c r="A10" s="20">
        <v>891</v>
      </c>
      <c r="B10" s="20">
        <v>9957</v>
      </c>
      <c r="C10" s="20" t="s">
        <v>1373</v>
      </c>
      <c r="D10" s="20" t="s">
        <v>1374</v>
      </c>
      <c r="E10" s="20" t="s">
        <v>1271</v>
      </c>
      <c r="F10" s="20" t="s">
        <v>1375</v>
      </c>
      <c r="G10" s="20" t="s">
        <v>1376</v>
      </c>
      <c r="H10" s="20" t="s">
        <v>283</v>
      </c>
      <c r="I10" s="20" t="s">
        <v>897</v>
      </c>
      <c r="J10" s="20" t="s">
        <v>30</v>
      </c>
      <c r="K10" s="20" t="s">
        <v>187</v>
      </c>
      <c r="L10" s="22" t="s">
        <v>289</v>
      </c>
      <c r="M10" s="20" t="s">
        <v>41</v>
      </c>
      <c r="N10" s="22" t="s">
        <v>404</v>
      </c>
      <c r="O10" s="22" t="s">
        <v>100</v>
      </c>
      <c r="P10" s="20" t="s">
        <v>34</v>
      </c>
      <c r="Q10" s="162">
        <v>4911.3999999999996</v>
      </c>
      <c r="R10" s="180">
        <v>1</v>
      </c>
      <c r="S10" s="181">
        <v>5941</v>
      </c>
      <c r="T10" s="22"/>
      <c r="U10" s="162">
        <v>291.786</v>
      </c>
      <c r="V10" s="182">
        <v>4.1E-5</v>
      </c>
      <c r="W10" s="182">
        <v>1.18563917269303E-2</v>
      </c>
      <c r="X10" s="182">
        <v>1.93326618633006E-3</v>
      </c>
    </row>
    <row r="11" spans="1:24">
      <c r="A11" s="20">
        <v>891</v>
      </c>
      <c r="B11" s="20">
        <v>9957</v>
      </c>
      <c r="C11" s="20" t="s">
        <v>1377</v>
      </c>
      <c r="D11" s="20" t="s">
        <v>1378</v>
      </c>
      <c r="E11" s="20" t="s">
        <v>275</v>
      </c>
      <c r="F11" s="20" t="s">
        <v>1379</v>
      </c>
      <c r="G11" s="20" t="s">
        <v>1380</v>
      </c>
      <c r="H11" s="20" t="s">
        <v>283</v>
      </c>
      <c r="I11" s="20" t="s">
        <v>897</v>
      </c>
      <c r="J11" s="20" t="s">
        <v>30</v>
      </c>
      <c r="K11" s="20" t="s">
        <v>196</v>
      </c>
      <c r="L11" s="22" t="s">
        <v>289</v>
      </c>
      <c r="M11" s="20" t="s">
        <v>41</v>
      </c>
      <c r="N11" s="22" t="s">
        <v>417</v>
      </c>
      <c r="O11" s="22" t="s">
        <v>100</v>
      </c>
      <c r="P11" s="20" t="s">
        <v>34</v>
      </c>
      <c r="Q11" s="162">
        <v>8728</v>
      </c>
      <c r="R11" s="180">
        <v>1</v>
      </c>
      <c r="S11" s="181">
        <v>4205</v>
      </c>
      <c r="T11" s="161">
        <v>9.7349999999999994</v>
      </c>
      <c r="U11" s="162">
        <v>376.74799999999999</v>
      </c>
      <c r="V11" s="182">
        <v>4.8000000000000001E-5</v>
      </c>
      <c r="W11" s="182">
        <v>1.53086956399204E-2</v>
      </c>
      <c r="X11" s="182">
        <v>2.4961880746781902E-3</v>
      </c>
    </row>
    <row r="12" spans="1:24">
      <c r="A12" s="20">
        <v>891</v>
      </c>
      <c r="B12" s="20">
        <v>9957</v>
      </c>
      <c r="C12" s="20" t="s">
        <v>1381</v>
      </c>
      <c r="D12" s="20" t="s">
        <v>1382</v>
      </c>
      <c r="E12" s="20" t="s">
        <v>1271</v>
      </c>
      <c r="F12" s="20" t="s">
        <v>1383</v>
      </c>
      <c r="G12" s="20" t="s">
        <v>1384</v>
      </c>
      <c r="H12" s="20" t="s">
        <v>283</v>
      </c>
      <c r="I12" s="20" t="s">
        <v>897</v>
      </c>
      <c r="J12" s="20" t="s">
        <v>30</v>
      </c>
      <c r="K12" s="20" t="s">
        <v>30</v>
      </c>
      <c r="L12" s="22" t="s">
        <v>289</v>
      </c>
      <c r="M12" s="20" t="s">
        <v>41</v>
      </c>
      <c r="N12" s="22" t="s">
        <v>404</v>
      </c>
      <c r="O12" s="22" t="s">
        <v>100</v>
      </c>
      <c r="P12" s="20" t="s">
        <v>34</v>
      </c>
      <c r="Q12" s="162">
        <v>19100</v>
      </c>
      <c r="R12" s="180">
        <v>1</v>
      </c>
      <c r="S12" s="181">
        <v>1013</v>
      </c>
      <c r="T12" s="161">
        <v>1.91</v>
      </c>
      <c r="U12" s="162">
        <v>195.393</v>
      </c>
      <c r="V12" s="182">
        <v>3.4999999999999997E-5</v>
      </c>
      <c r="W12" s="182">
        <v>7.9395645207769195E-3</v>
      </c>
      <c r="X12" s="182">
        <v>1.2946005813336799E-3</v>
      </c>
    </row>
    <row r="13" spans="1:24">
      <c r="A13" s="20">
        <v>891</v>
      </c>
      <c r="B13" s="20">
        <v>9957</v>
      </c>
      <c r="C13" s="20" t="s">
        <v>1385</v>
      </c>
      <c r="D13" s="20" t="s">
        <v>1386</v>
      </c>
      <c r="E13" s="20" t="s">
        <v>1271</v>
      </c>
      <c r="F13" s="20" t="s">
        <v>1387</v>
      </c>
      <c r="G13" s="20" t="s">
        <v>1388</v>
      </c>
      <c r="H13" s="20" t="s">
        <v>283</v>
      </c>
      <c r="I13" s="20" t="s">
        <v>897</v>
      </c>
      <c r="J13" s="20" t="s">
        <v>30</v>
      </c>
      <c r="K13" s="20" t="s">
        <v>30</v>
      </c>
      <c r="L13" s="22" t="s">
        <v>289</v>
      </c>
      <c r="M13" s="20" t="s">
        <v>41</v>
      </c>
      <c r="N13" s="22" t="s">
        <v>410</v>
      </c>
      <c r="O13" s="22" t="s">
        <v>100</v>
      </c>
      <c r="P13" s="20" t="s">
        <v>34</v>
      </c>
      <c r="Q13" s="162">
        <v>3000</v>
      </c>
      <c r="R13" s="180">
        <v>1</v>
      </c>
      <c r="S13" s="181">
        <v>5080</v>
      </c>
      <c r="T13" s="22"/>
      <c r="U13" s="162">
        <v>152.4</v>
      </c>
      <c r="V13" s="182">
        <v>2.6999999999999999E-5</v>
      </c>
      <c r="W13" s="182">
        <v>6.1925945810054703E-3</v>
      </c>
      <c r="X13" s="182">
        <v>1.00974512185827E-3</v>
      </c>
    </row>
    <row r="14" spans="1:24">
      <c r="A14" s="20">
        <v>891</v>
      </c>
      <c r="B14" s="20">
        <v>9957</v>
      </c>
      <c r="C14" s="20" t="s">
        <v>1389</v>
      </c>
      <c r="D14" s="20" t="s">
        <v>1390</v>
      </c>
      <c r="E14" s="20" t="s">
        <v>1271</v>
      </c>
      <c r="F14" s="20" t="s">
        <v>1391</v>
      </c>
      <c r="G14" s="20" t="s">
        <v>1392</v>
      </c>
      <c r="H14" s="20" t="s">
        <v>283</v>
      </c>
      <c r="I14" s="20" t="s">
        <v>897</v>
      </c>
      <c r="J14" s="20" t="s">
        <v>30</v>
      </c>
      <c r="K14" s="20" t="s">
        <v>30</v>
      </c>
      <c r="L14" s="22" t="s">
        <v>289</v>
      </c>
      <c r="M14" s="20" t="s">
        <v>41</v>
      </c>
      <c r="N14" s="22" t="s">
        <v>448</v>
      </c>
      <c r="O14" s="22" t="s">
        <v>100</v>
      </c>
      <c r="P14" s="20" t="s">
        <v>34</v>
      </c>
      <c r="Q14" s="162">
        <v>95792</v>
      </c>
      <c r="R14" s="180">
        <v>1</v>
      </c>
      <c r="S14" s="181">
        <v>546.6</v>
      </c>
      <c r="T14" s="22"/>
      <c r="U14" s="162">
        <v>523.59900000000005</v>
      </c>
      <c r="V14" s="182">
        <v>3.4999999999999997E-5</v>
      </c>
      <c r="W14" s="182">
        <v>2.1275831862773601E-2</v>
      </c>
      <c r="X14" s="182">
        <v>3.4691706611648101E-3</v>
      </c>
    </row>
    <row r="15" spans="1:24">
      <c r="A15" s="20">
        <v>891</v>
      </c>
      <c r="B15" s="20">
        <v>9957</v>
      </c>
      <c r="C15" s="20" t="s">
        <v>1393</v>
      </c>
      <c r="D15" s="20" t="s">
        <v>1394</v>
      </c>
      <c r="E15" s="20" t="s">
        <v>1271</v>
      </c>
      <c r="F15" s="20" t="s">
        <v>1395</v>
      </c>
      <c r="G15" s="20" t="s">
        <v>1396</v>
      </c>
      <c r="H15" s="20" t="s">
        <v>283</v>
      </c>
      <c r="I15" s="20" t="s">
        <v>897</v>
      </c>
      <c r="J15" s="20" t="s">
        <v>30</v>
      </c>
      <c r="K15" s="20" t="s">
        <v>30</v>
      </c>
      <c r="L15" s="22" t="s">
        <v>289</v>
      </c>
      <c r="M15" s="20" t="s">
        <v>41</v>
      </c>
      <c r="N15" s="22" t="s">
        <v>427</v>
      </c>
      <c r="O15" s="22" t="s">
        <v>100</v>
      </c>
      <c r="P15" s="20" t="s">
        <v>34</v>
      </c>
      <c r="Q15" s="162">
        <v>1500</v>
      </c>
      <c r="R15" s="180">
        <v>1</v>
      </c>
      <c r="S15" s="181">
        <v>51410</v>
      </c>
      <c r="T15" s="22"/>
      <c r="U15" s="162">
        <v>771.15</v>
      </c>
      <c r="V15" s="182">
        <v>6.0000000000000002E-5</v>
      </c>
      <c r="W15" s="182">
        <v>3.1334772382823901E-2</v>
      </c>
      <c r="X15" s="182">
        <v>5.1093500703478E-3</v>
      </c>
    </row>
    <row r="16" spans="1:24">
      <c r="A16" s="20">
        <v>891</v>
      </c>
      <c r="B16" s="20">
        <v>9957</v>
      </c>
      <c r="C16" s="20" t="s">
        <v>1397</v>
      </c>
      <c r="D16" s="20" t="s">
        <v>1398</v>
      </c>
      <c r="E16" s="20" t="s">
        <v>1271</v>
      </c>
      <c r="F16" s="20" t="s">
        <v>1399</v>
      </c>
      <c r="G16" s="20" t="s">
        <v>1400</v>
      </c>
      <c r="H16" s="20" t="s">
        <v>283</v>
      </c>
      <c r="I16" s="20" t="s">
        <v>897</v>
      </c>
      <c r="J16" s="20" t="s">
        <v>30</v>
      </c>
      <c r="K16" s="20" t="s">
        <v>30</v>
      </c>
      <c r="L16" s="22" t="s">
        <v>289</v>
      </c>
      <c r="M16" s="20" t="s">
        <v>41</v>
      </c>
      <c r="N16" s="22" t="s">
        <v>411</v>
      </c>
      <c r="O16" s="22" t="s">
        <v>100</v>
      </c>
      <c r="P16" s="20" t="s">
        <v>34</v>
      </c>
      <c r="Q16" s="162">
        <v>2931</v>
      </c>
      <c r="R16" s="180">
        <v>1</v>
      </c>
      <c r="S16" s="181">
        <v>18720</v>
      </c>
      <c r="T16" s="22"/>
      <c r="U16" s="162">
        <v>548.68299999999999</v>
      </c>
      <c r="V16" s="182">
        <v>2.9E-5</v>
      </c>
      <c r="W16" s="182">
        <v>2.2295095872760799E-2</v>
      </c>
      <c r="X16" s="182">
        <v>3.6353686656534498E-3</v>
      </c>
    </row>
    <row r="17" spans="1:24">
      <c r="A17" s="20">
        <v>891</v>
      </c>
      <c r="B17" s="20">
        <v>9957</v>
      </c>
      <c r="C17" s="20" t="s">
        <v>1401</v>
      </c>
      <c r="D17" s="20" t="s">
        <v>1402</v>
      </c>
      <c r="E17" s="20" t="s">
        <v>1271</v>
      </c>
      <c r="F17" s="20" t="s">
        <v>1403</v>
      </c>
      <c r="G17" s="20" t="s">
        <v>1404</v>
      </c>
      <c r="H17" s="20" t="s">
        <v>283</v>
      </c>
      <c r="I17" s="20" t="s">
        <v>897</v>
      </c>
      <c r="J17" s="20" t="s">
        <v>30</v>
      </c>
      <c r="K17" s="20" t="s">
        <v>30</v>
      </c>
      <c r="L17" s="22" t="s">
        <v>289</v>
      </c>
      <c r="M17" s="20" t="s">
        <v>41</v>
      </c>
      <c r="N17" s="22" t="s">
        <v>427</v>
      </c>
      <c r="O17" s="22" t="s">
        <v>100</v>
      </c>
      <c r="P17" s="20" t="s">
        <v>34</v>
      </c>
      <c r="Q17" s="162">
        <v>10069</v>
      </c>
      <c r="R17" s="180">
        <v>1</v>
      </c>
      <c r="S17" s="181">
        <v>1373</v>
      </c>
      <c r="T17" s="22"/>
      <c r="U17" s="162">
        <v>138.24700000000001</v>
      </c>
      <c r="V17" s="182">
        <v>1.44E-4</v>
      </c>
      <c r="W17" s="182">
        <v>5.6175191227051096E-3</v>
      </c>
      <c r="X17" s="182">
        <v>9.1597511461440398E-4</v>
      </c>
    </row>
    <row r="18" spans="1:24">
      <c r="A18" s="20">
        <v>891</v>
      </c>
      <c r="B18" s="20">
        <v>9957</v>
      </c>
      <c r="C18" s="20" t="s">
        <v>1405</v>
      </c>
      <c r="D18" s="20" t="s">
        <v>1406</v>
      </c>
      <c r="E18" s="20" t="s">
        <v>1271</v>
      </c>
      <c r="F18" s="20" t="s">
        <v>1407</v>
      </c>
      <c r="G18" s="20" t="s">
        <v>1408</v>
      </c>
      <c r="H18" s="20" t="s">
        <v>283</v>
      </c>
      <c r="I18" s="20" t="s">
        <v>897</v>
      </c>
      <c r="J18" s="20" t="s">
        <v>30</v>
      </c>
      <c r="K18" s="20" t="s">
        <v>30</v>
      </c>
      <c r="L18" s="22" t="s">
        <v>289</v>
      </c>
      <c r="M18" s="20" t="s">
        <v>41</v>
      </c>
      <c r="N18" s="22" t="s">
        <v>426</v>
      </c>
      <c r="O18" s="22" t="s">
        <v>100</v>
      </c>
      <c r="P18" s="20" t="s">
        <v>34</v>
      </c>
      <c r="Q18" s="162">
        <v>1344</v>
      </c>
      <c r="R18" s="180">
        <v>1</v>
      </c>
      <c r="S18" s="181">
        <v>47350</v>
      </c>
      <c r="T18" s="22"/>
      <c r="U18" s="162">
        <v>636.38400000000001</v>
      </c>
      <c r="V18" s="182">
        <v>1.4799999999999999E-4</v>
      </c>
      <c r="W18" s="182">
        <v>2.5858714631486798E-2</v>
      </c>
      <c r="X18" s="182">
        <v>4.21644120491242E-3</v>
      </c>
    </row>
    <row r="19" spans="1:24">
      <c r="A19" s="20">
        <v>891</v>
      </c>
      <c r="B19" s="20">
        <v>9957</v>
      </c>
      <c r="C19" s="20" t="s">
        <v>1409</v>
      </c>
      <c r="D19" s="20" t="s">
        <v>1410</v>
      </c>
      <c r="E19" s="20" t="s">
        <v>1271</v>
      </c>
      <c r="F19" s="20" t="s">
        <v>1411</v>
      </c>
      <c r="G19" s="20" t="s">
        <v>1412</v>
      </c>
      <c r="H19" s="20" t="s">
        <v>283</v>
      </c>
      <c r="I19" s="20" t="s">
        <v>897</v>
      </c>
      <c r="J19" s="20" t="s">
        <v>30</v>
      </c>
      <c r="K19" s="20" t="s">
        <v>30</v>
      </c>
      <c r="L19" s="22" t="s">
        <v>289</v>
      </c>
      <c r="M19" s="20" t="s">
        <v>41</v>
      </c>
      <c r="N19" s="22" t="s">
        <v>427</v>
      </c>
      <c r="O19" s="22" t="s">
        <v>100</v>
      </c>
      <c r="P19" s="20" t="s">
        <v>34</v>
      </c>
      <c r="Q19" s="162">
        <v>6272</v>
      </c>
      <c r="R19" s="180">
        <v>1</v>
      </c>
      <c r="S19" s="181">
        <v>2850</v>
      </c>
      <c r="T19" s="22"/>
      <c r="U19" s="162">
        <v>178.75200000000001</v>
      </c>
      <c r="V19" s="182">
        <v>2.8E-5</v>
      </c>
      <c r="W19" s="182">
        <v>7.26337707705965E-3</v>
      </c>
      <c r="X19" s="182">
        <v>1.1843435697008501E-3</v>
      </c>
    </row>
    <row r="20" spans="1:24">
      <c r="A20" s="4">
        <v>891</v>
      </c>
      <c r="B20" s="4">
        <v>9957</v>
      </c>
      <c r="C20" s="4" t="s">
        <v>1413</v>
      </c>
      <c r="D20" s="4" t="s">
        <v>1414</v>
      </c>
      <c r="E20" s="20" t="s">
        <v>1271</v>
      </c>
      <c r="F20" s="4" t="s">
        <v>1415</v>
      </c>
      <c r="G20" s="4" t="s">
        <v>1416</v>
      </c>
      <c r="H20" s="20" t="s">
        <v>283</v>
      </c>
      <c r="I20" s="4" t="s">
        <v>897</v>
      </c>
      <c r="J20" s="4" t="s">
        <v>30</v>
      </c>
      <c r="K20" s="20" t="s">
        <v>30</v>
      </c>
      <c r="L20" s="22" t="s">
        <v>289</v>
      </c>
      <c r="M20" s="20" t="s">
        <v>41</v>
      </c>
      <c r="N20" s="22" t="s">
        <v>404</v>
      </c>
      <c r="O20" s="4" t="s">
        <v>100</v>
      </c>
      <c r="P20" s="4" t="s">
        <v>34</v>
      </c>
      <c r="Q20" s="160">
        <v>10141</v>
      </c>
      <c r="R20" s="170">
        <v>1</v>
      </c>
      <c r="S20" s="172">
        <v>1156</v>
      </c>
      <c r="U20" s="160">
        <v>117.23</v>
      </c>
      <c r="V20" s="169">
        <v>5.7000000000000003E-5</v>
      </c>
      <c r="W20" s="169">
        <v>4.7635014109415202E-3</v>
      </c>
      <c r="X20" s="169">
        <v>7.7672165515511795E-4</v>
      </c>
    </row>
    <row r="21" spans="1:24">
      <c r="A21" s="4">
        <v>891</v>
      </c>
      <c r="B21" s="4">
        <v>9957</v>
      </c>
      <c r="C21" s="4" t="s">
        <v>1417</v>
      </c>
      <c r="D21" s="4" t="s">
        <v>1418</v>
      </c>
      <c r="E21" s="4" t="s">
        <v>1271</v>
      </c>
      <c r="F21" s="4" t="s">
        <v>1419</v>
      </c>
      <c r="G21" s="4" t="s">
        <v>1420</v>
      </c>
      <c r="H21" s="4" t="s">
        <v>283</v>
      </c>
      <c r="I21" s="4" t="s">
        <v>897</v>
      </c>
      <c r="J21" s="4" t="s">
        <v>30</v>
      </c>
      <c r="K21" s="4" t="s">
        <v>30</v>
      </c>
      <c r="L21" s="2" t="s">
        <v>289</v>
      </c>
      <c r="M21" s="4" t="s">
        <v>41</v>
      </c>
      <c r="N21" s="22" t="s">
        <v>411</v>
      </c>
      <c r="O21" s="4" t="s">
        <v>100</v>
      </c>
      <c r="P21" s="4" t="s">
        <v>34</v>
      </c>
      <c r="Q21" s="160">
        <v>26206</v>
      </c>
      <c r="R21" s="170">
        <v>1</v>
      </c>
      <c r="S21" s="172">
        <v>2572</v>
      </c>
      <c r="T21" s="159">
        <v>6.6980000000000004</v>
      </c>
      <c r="U21" s="160">
        <v>680.71699999999998</v>
      </c>
      <c r="V21" s="169">
        <v>2.0999999999999999E-5</v>
      </c>
      <c r="W21" s="169">
        <v>2.7660123735234E-2</v>
      </c>
      <c r="X21" s="169">
        <v>4.5101733443550897E-3</v>
      </c>
    </row>
    <row r="22" spans="1:24">
      <c r="A22" s="4">
        <v>891</v>
      </c>
      <c r="B22" s="4">
        <v>9957</v>
      </c>
      <c r="C22" s="4" t="s">
        <v>1421</v>
      </c>
      <c r="D22" s="4" t="s">
        <v>1422</v>
      </c>
      <c r="E22" s="4" t="s">
        <v>1271</v>
      </c>
      <c r="F22" s="4" t="s">
        <v>1423</v>
      </c>
      <c r="G22" s="4" t="s">
        <v>1424</v>
      </c>
      <c r="H22" s="4" t="s">
        <v>283</v>
      </c>
      <c r="I22" s="4" t="s">
        <v>897</v>
      </c>
      <c r="J22" s="4" t="s">
        <v>30</v>
      </c>
      <c r="K22" s="4" t="s">
        <v>30</v>
      </c>
      <c r="L22" s="2" t="s">
        <v>289</v>
      </c>
      <c r="M22" s="4" t="s">
        <v>41</v>
      </c>
      <c r="N22" s="4" t="s">
        <v>439</v>
      </c>
      <c r="O22" s="4" t="s">
        <v>100</v>
      </c>
      <c r="P22" s="4" t="s">
        <v>34</v>
      </c>
      <c r="Q22" s="160">
        <v>1296</v>
      </c>
      <c r="R22" s="170">
        <v>1</v>
      </c>
      <c r="S22" s="172">
        <v>7251</v>
      </c>
      <c r="U22" s="160">
        <v>93.972999999999999</v>
      </c>
      <c r="V22" s="169">
        <v>5.1999999999999997E-5</v>
      </c>
      <c r="W22" s="169">
        <v>3.81848059617483E-3</v>
      </c>
      <c r="X22" s="169">
        <v>6.2262951408518597E-4</v>
      </c>
    </row>
    <row r="23" spans="1:24">
      <c r="A23" s="4">
        <v>891</v>
      </c>
      <c r="B23" s="4">
        <v>9957</v>
      </c>
      <c r="C23" s="4" t="s">
        <v>1425</v>
      </c>
      <c r="D23" s="4" t="s">
        <v>1426</v>
      </c>
      <c r="E23" s="4" t="s">
        <v>1271</v>
      </c>
      <c r="F23" s="4" t="s">
        <v>1427</v>
      </c>
      <c r="G23" s="4" t="s">
        <v>1428</v>
      </c>
      <c r="H23" s="4" t="s">
        <v>283</v>
      </c>
      <c r="I23" s="4" t="s">
        <v>897</v>
      </c>
      <c r="J23" s="4" t="s">
        <v>30</v>
      </c>
      <c r="K23" s="4" t="s">
        <v>30</v>
      </c>
      <c r="L23" s="2" t="s">
        <v>289</v>
      </c>
      <c r="M23" s="2" t="s">
        <v>41</v>
      </c>
      <c r="N23" s="4" t="s">
        <v>441</v>
      </c>
      <c r="O23" s="4" t="s">
        <v>100</v>
      </c>
      <c r="P23" s="4" t="s">
        <v>34</v>
      </c>
      <c r="Q23" s="160">
        <v>227</v>
      </c>
      <c r="R23" s="170">
        <v>1</v>
      </c>
      <c r="S23" s="172">
        <v>37430</v>
      </c>
      <c r="U23" s="160">
        <v>84.965999999999994</v>
      </c>
      <c r="V23" s="169">
        <v>3.6999999999999998E-5</v>
      </c>
      <c r="W23" s="169">
        <v>3.45249744376095E-3</v>
      </c>
      <c r="X23" s="169">
        <v>5.62953444870879E-4</v>
      </c>
    </row>
    <row r="24" spans="1:24">
      <c r="A24" s="4">
        <v>891</v>
      </c>
      <c r="B24" s="4">
        <v>9957</v>
      </c>
      <c r="C24" s="4" t="s">
        <v>1429</v>
      </c>
      <c r="D24" s="4" t="s">
        <v>1430</v>
      </c>
      <c r="E24" s="4" t="s">
        <v>1271</v>
      </c>
      <c r="F24" s="4" t="s">
        <v>1431</v>
      </c>
      <c r="G24" s="4" t="s">
        <v>1432</v>
      </c>
      <c r="H24" s="4" t="s">
        <v>283</v>
      </c>
      <c r="I24" s="4" t="s">
        <v>897</v>
      </c>
      <c r="J24" s="4" t="s">
        <v>30</v>
      </c>
      <c r="K24" s="4" t="s">
        <v>30</v>
      </c>
      <c r="L24" s="2" t="s">
        <v>289</v>
      </c>
      <c r="M24" s="2" t="s">
        <v>41</v>
      </c>
      <c r="N24" s="4" t="s">
        <v>441</v>
      </c>
      <c r="O24" s="4" t="s">
        <v>100</v>
      </c>
      <c r="P24" s="4" t="s">
        <v>34</v>
      </c>
      <c r="Q24" s="160">
        <v>44000</v>
      </c>
      <c r="R24" s="170">
        <v>1</v>
      </c>
      <c r="S24" s="172">
        <v>638.4</v>
      </c>
      <c r="U24" s="160">
        <v>280.89600000000002</v>
      </c>
      <c r="V24" s="169">
        <v>4.7899999999999999E-4</v>
      </c>
      <c r="W24" s="169">
        <v>1.14138782639509E-2</v>
      </c>
      <c r="X24" s="169">
        <v>1.8611113238156201E-3</v>
      </c>
    </row>
    <row r="25" spans="1:24">
      <c r="A25" s="4">
        <v>891</v>
      </c>
      <c r="B25" s="4">
        <v>9957</v>
      </c>
      <c r="C25" s="4" t="s">
        <v>1433</v>
      </c>
      <c r="D25" s="4" t="s">
        <v>1434</v>
      </c>
      <c r="E25" s="4" t="s">
        <v>1271</v>
      </c>
      <c r="F25" s="4" t="s">
        <v>1435</v>
      </c>
      <c r="G25" s="4" t="s">
        <v>1436</v>
      </c>
      <c r="H25" s="4" t="s">
        <v>283</v>
      </c>
      <c r="I25" s="4" t="s">
        <v>897</v>
      </c>
      <c r="J25" s="4" t="s">
        <v>30</v>
      </c>
      <c r="K25" s="4" t="s">
        <v>30</v>
      </c>
      <c r="L25" s="2" t="s">
        <v>289</v>
      </c>
      <c r="M25" s="2" t="s">
        <v>41</v>
      </c>
      <c r="N25" s="4" t="s">
        <v>410</v>
      </c>
      <c r="O25" s="4" t="s">
        <v>100</v>
      </c>
      <c r="P25" s="4" t="s">
        <v>34</v>
      </c>
      <c r="Q25" s="160">
        <v>27000</v>
      </c>
      <c r="R25" s="170">
        <v>1</v>
      </c>
      <c r="S25" s="172">
        <v>665.7</v>
      </c>
      <c r="U25" s="160">
        <v>179.739</v>
      </c>
      <c r="V25" s="169">
        <v>3.1199999999999999E-4</v>
      </c>
      <c r="W25" s="169">
        <v>7.30348266007443E-3</v>
      </c>
      <c r="X25" s="169">
        <v>1.1908830607459499E-3</v>
      </c>
    </row>
    <row r="26" spans="1:24">
      <c r="A26" s="4">
        <v>891</v>
      </c>
      <c r="B26" s="4">
        <v>9957</v>
      </c>
      <c r="C26" s="4" t="s">
        <v>1437</v>
      </c>
      <c r="D26" s="4" t="s">
        <v>1438</v>
      </c>
      <c r="E26" s="4" t="s">
        <v>1271</v>
      </c>
      <c r="F26" s="4" t="s">
        <v>1439</v>
      </c>
      <c r="G26" s="4" t="s">
        <v>1440</v>
      </c>
      <c r="H26" s="4" t="s">
        <v>283</v>
      </c>
      <c r="I26" s="4" t="s">
        <v>897</v>
      </c>
      <c r="J26" s="4" t="s">
        <v>30</v>
      </c>
      <c r="K26" s="4" t="s">
        <v>30</v>
      </c>
      <c r="L26" s="2" t="s">
        <v>289</v>
      </c>
      <c r="M26" s="2" t="s">
        <v>41</v>
      </c>
      <c r="N26" s="4" t="s">
        <v>408</v>
      </c>
      <c r="O26" s="4" t="s">
        <v>100</v>
      </c>
      <c r="P26" s="4" t="s">
        <v>34</v>
      </c>
      <c r="Q26" s="160">
        <v>8120</v>
      </c>
      <c r="R26" s="170">
        <v>1</v>
      </c>
      <c r="S26" s="172">
        <v>6881</v>
      </c>
      <c r="U26" s="160">
        <v>558.73699999999997</v>
      </c>
      <c r="V26" s="169">
        <v>3.1000000000000001E-5</v>
      </c>
      <c r="W26" s="169">
        <v>2.2703628326287199E-2</v>
      </c>
      <c r="X26" s="169">
        <v>3.7019826909497899E-3</v>
      </c>
    </row>
    <row r="27" spans="1:24">
      <c r="A27" s="4">
        <v>891</v>
      </c>
      <c r="B27" s="4">
        <v>9957</v>
      </c>
      <c r="C27" s="4" t="s">
        <v>1441</v>
      </c>
      <c r="D27" s="4" t="s">
        <v>1442</v>
      </c>
      <c r="E27" s="4" t="s">
        <v>1271</v>
      </c>
      <c r="F27" s="4" t="s">
        <v>1443</v>
      </c>
      <c r="G27" s="4" t="s">
        <v>1444</v>
      </c>
      <c r="H27" s="4" t="s">
        <v>283</v>
      </c>
      <c r="I27" s="4" t="s">
        <v>897</v>
      </c>
      <c r="J27" s="4" t="s">
        <v>30</v>
      </c>
      <c r="K27" s="4" t="s">
        <v>30</v>
      </c>
      <c r="L27" s="2" t="s">
        <v>289</v>
      </c>
      <c r="M27" s="2" t="s">
        <v>41</v>
      </c>
      <c r="N27" s="4" t="s">
        <v>408</v>
      </c>
      <c r="O27" s="4" t="s">
        <v>100</v>
      </c>
      <c r="P27" s="4" t="s">
        <v>34</v>
      </c>
      <c r="Q27" s="160">
        <v>2546</v>
      </c>
      <c r="R27" s="170">
        <v>1</v>
      </c>
      <c r="S27" s="172">
        <v>5909</v>
      </c>
      <c r="U27" s="160">
        <v>150.44300000000001</v>
      </c>
      <c r="V27" s="169">
        <v>1.1E-5</v>
      </c>
      <c r="W27" s="169">
        <v>6.1130798786971597E-3</v>
      </c>
      <c r="X27" s="169">
        <v>9.9677970296614595E-4</v>
      </c>
    </row>
    <row r="28" spans="1:24">
      <c r="A28" s="4">
        <v>891</v>
      </c>
      <c r="B28" s="4">
        <v>9957</v>
      </c>
      <c r="C28" s="4" t="s">
        <v>1445</v>
      </c>
      <c r="D28" s="4" t="s">
        <v>1446</v>
      </c>
      <c r="E28" s="4" t="s">
        <v>1271</v>
      </c>
      <c r="F28" s="4" t="s">
        <v>1447</v>
      </c>
      <c r="G28" s="4" t="s">
        <v>1448</v>
      </c>
      <c r="H28" s="4" t="s">
        <v>283</v>
      </c>
      <c r="I28" s="4" t="s">
        <v>897</v>
      </c>
      <c r="J28" s="4" t="s">
        <v>30</v>
      </c>
      <c r="K28" s="4" t="s">
        <v>30</v>
      </c>
      <c r="L28" s="2" t="s">
        <v>289</v>
      </c>
      <c r="M28" s="2" t="s">
        <v>41</v>
      </c>
      <c r="N28" s="4" t="s">
        <v>440</v>
      </c>
      <c r="O28" s="4" t="s">
        <v>100</v>
      </c>
      <c r="P28" s="4" t="s">
        <v>34</v>
      </c>
      <c r="Q28" s="160">
        <v>1520</v>
      </c>
      <c r="R28" s="170">
        <v>1</v>
      </c>
      <c r="S28" s="172">
        <v>6861</v>
      </c>
      <c r="T28" s="159">
        <v>0.94699999999999995</v>
      </c>
      <c r="U28" s="160">
        <v>105.23399999999999</v>
      </c>
      <c r="V28" s="169">
        <v>2.0999999999999999E-5</v>
      </c>
      <c r="W28" s="169">
        <v>4.2760702638590603E-3</v>
      </c>
      <c r="X28" s="169">
        <v>6.9724265542890304E-4</v>
      </c>
    </row>
    <row r="29" spans="1:24">
      <c r="A29" s="4">
        <v>891</v>
      </c>
      <c r="B29" s="4">
        <v>9957</v>
      </c>
      <c r="C29" s="4" t="s">
        <v>1449</v>
      </c>
      <c r="D29" s="4" t="s">
        <v>1450</v>
      </c>
      <c r="E29" s="4" t="s">
        <v>1271</v>
      </c>
      <c r="F29" s="4" t="s">
        <v>1451</v>
      </c>
      <c r="G29" s="4" t="s">
        <v>1452</v>
      </c>
      <c r="H29" s="4" t="s">
        <v>283</v>
      </c>
      <c r="I29" s="4" t="s">
        <v>897</v>
      </c>
      <c r="J29" s="4" t="s">
        <v>30</v>
      </c>
      <c r="K29" s="4" t="s">
        <v>30</v>
      </c>
      <c r="L29" s="2" t="s">
        <v>289</v>
      </c>
      <c r="M29" s="2" t="s">
        <v>41</v>
      </c>
      <c r="N29" s="4" t="s">
        <v>414</v>
      </c>
      <c r="O29" s="4" t="s">
        <v>100</v>
      </c>
      <c r="P29" s="4" t="s">
        <v>34</v>
      </c>
      <c r="Q29" s="160">
        <v>175</v>
      </c>
      <c r="R29" s="170">
        <v>1</v>
      </c>
      <c r="S29" s="172">
        <v>99210</v>
      </c>
      <c r="U29" s="160">
        <v>173.61799999999999</v>
      </c>
      <c r="V29" s="169">
        <v>2.3E-5</v>
      </c>
      <c r="W29" s="169">
        <v>7.0547427143551004E-3</v>
      </c>
      <c r="X29" s="169">
        <v>1.15032430245556E-3</v>
      </c>
    </row>
    <row r="30" spans="1:24">
      <c r="A30" s="4">
        <v>891</v>
      </c>
      <c r="B30" s="4">
        <v>9957</v>
      </c>
      <c r="C30" s="4" t="s">
        <v>1453</v>
      </c>
      <c r="D30" s="4" t="s">
        <v>1454</v>
      </c>
      <c r="E30" s="4" t="s">
        <v>1271</v>
      </c>
      <c r="F30" s="4" t="s">
        <v>1455</v>
      </c>
      <c r="G30" s="4" t="s">
        <v>1456</v>
      </c>
      <c r="H30" s="4" t="s">
        <v>283</v>
      </c>
      <c r="I30" s="4" t="s">
        <v>897</v>
      </c>
      <c r="J30" s="4" t="s">
        <v>30</v>
      </c>
      <c r="K30" s="4" t="s">
        <v>30</v>
      </c>
      <c r="L30" s="2" t="s">
        <v>289</v>
      </c>
      <c r="M30" s="2" t="s">
        <v>41</v>
      </c>
      <c r="N30" s="4" t="s">
        <v>440</v>
      </c>
      <c r="O30" s="4" t="s">
        <v>100</v>
      </c>
      <c r="P30" s="4" t="s">
        <v>34</v>
      </c>
      <c r="Q30" s="160">
        <v>761</v>
      </c>
      <c r="R30" s="170">
        <v>1</v>
      </c>
      <c r="S30" s="172">
        <v>22740</v>
      </c>
      <c r="U30" s="160">
        <v>173.05099999999999</v>
      </c>
      <c r="V30" s="169">
        <v>3.3000000000000003E-5</v>
      </c>
      <c r="W30" s="169">
        <v>7.0317399073189599E-3</v>
      </c>
      <c r="X30" s="169">
        <v>1.1465735366190601E-3</v>
      </c>
    </row>
    <row r="31" spans="1:24">
      <c r="A31" s="4">
        <v>891</v>
      </c>
      <c r="B31" s="4">
        <v>9957</v>
      </c>
      <c r="C31" s="4" t="s">
        <v>1457</v>
      </c>
      <c r="D31" s="4" t="s">
        <v>1458</v>
      </c>
      <c r="E31" s="4" t="s">
        <v>1271</v>
      </c>
      <c r="F31" s="4" t="s">
        <v>1459</v>
      </c>
      <c r="G31" s="4" t="s">
        <v>1460</v>
      </c>
      <c r="H31" s="4" t="s">
        <v>283</v>
      </c>
      <c r="I31" s="4" t="s">
        <v>897</v>
      </c>
      <c r="J31" s="4" t="s">
        <v>30</v>
      </c>
      <c r="K31" s="4" t="s">
        <v>30</v>
      </c>
      <c r="L31" s="2" t="s">
        <v>289</v>
      </c>
      <c r="M31" s="2" t="s">
        <v>41</v>
      </c>
      <c r="N31" s="4" t="s">
        <v>426</v>
      </c>
      <c r="O31" s="4" t="s">
        <v>100</v>
      </c>
      <c r="P31" s="4" t="s">
        <v>34</v>
      </c>
      <c r="Q31" s="160">
        <v>6747</v>
      </c>
      <c r="R31" s="170">
        <v>1</v>
      </c>
      <c r="S31" s="172">
        <v>1352</v>
      </c>
      <c r="U31" s="160">
        <v>91.218999999999994</v>
      </c>
      <c r="V31" s="169">
        <v>1.83E-4</v>
      </c>
      <c r="W31" s="169">
        <v>3.7065945526663598E-3</v>
      </c>
      <c r="X31" s="169">
        <v>6.0438572545041397E-4</v>
      </c>
    </row>
    <row r="32" spans="1:24">
      <c r="A32" s="4">
        <v>891</v>
      </c>
      <c r="B32" s="4">
        <v>9957</v>
      </c>
      <c r="C32" s="4" t="s">
        <v>1461</v>
      </c>
      <c r="D32" s="4" t="s">
        <v>1462</v>
      </c>
      <c r="E32" s="4" t="s">
        <v>1271</v>
      </c>
      <c r="F32" s="4" t="s">
        <v>1463</v>
      </c>
      <c r="G32" s="4" t="s">
        <v>1464</v>
      </c>
      <c r="H32" s="4" t="s">
        <v>283</v>
      </c>
      <c r="I32" s="4" t="s">
        <v>897</v>
      </c>
      <c r="J32" s="4" t="s">
        <v>30</v>
      </c>
      <c r="K32" s="4" t="s">
        <v>259</v>
      </c>
      <c r="L32" s="2" t="s">
        <v>289</v>
      </c>
      <c r="M32" s="2" t="s">
        <v>41</v>
      </c>
      <c r="N32" s="4" t="s">
        <v>421</v>
      </c>
      <c r="O32" s="4" t="s">
        <v>100</v>
      </c>
      <c r="P32" s="4" t="s">
        <v>34</v>
      </c>
      <c r="Q32" s="160">
        <v>2003</v>
      </c>
      <c r="R32" s="170">
        <v>1</v>
      </c>
      <c r="S32" s="172">
        <v>13000</v>
      </c>
      <c r="U32" s="160">
        <v>260.39</v>
      </c>
      <c r="V32" s="169">
        <v>1.8E-5</v>
      </c>
      <c r="W32" s="169">
        <v>1.0580641095459401E-2</v>
      </c>
      <c r="X32" s="169">
        <v>1.7252462748075801E-3</v>
      </c>
    </row>
    <row r="33" spans="1:24">
      <c r="A33" s="4">
        <v>891</v>
      </c>
      <c r="B33" s="4">
        <v>9957</v>
      </c>
      <c r="C33" s="4" t="s">
        <v>1465</v>
      </c>
      <c r="D33" s="4" t="s">
        <v>1466</v>
      </c>
      <c r="E33" s="4" t="s">
        <v>1271</v>
      </c>
      <c r="F33" s="4" t="s">
        <v>1467</v>
      </c>
      <c r="G33" s="4" t="s">
        <v>1468</v>
      </c>
      <c r="H33" s="4" t="s">
        <v>283</v>
      </c>
      <c r="I33" s="4" t="s">
        <v>897</v>
      </c>
      <c r="J33" s="4" t="s">
        <v>30</v>
      </c>
      <c r="K33" s="4" t="s">
        <v>187</v>
      </c>
      <c r="L33" s="2" t="s">
        <v>289</v>
      </c>
      <c r="M33" s="2" t="s">
        <v>41</v>
      </c>
      <c r="N33" s="4" t="s">
        <v>430</v>
      </c>
      <c r="O33" s="4" t="s">
        <v>100</v>
      </c>
      <c r="P33" s="4" t="s">
        <v>34</v>
      </c>
      <c r="Q33" s="160">
        <v>12256</v>
      </c>
      <c r="R33" s="170">
        <v>1</v>
      </c>
      <c r="S33" s="172">
        <v>5587</v>
      </c>
      <c r="U33" s="160">
        <v>684.74300000000005</v>
      </c>
      <c r="V33" s="169">
        <v>1.0000000000000001E-5</v>
      </c>
      <c r="W33" s="169">
        <v>2.7823714286449801E-2</v>
      </c>
      <c r="X33" s="169">
        <v>4.5368479084511998E-3</v>
      </c>
    </row>
    <row r="34" spans="1:24">
      <c r="A34" s="4">
        <v>891</v>
      </c>
      <c r="B34" s="4">
        <v>9957</v>
      </c>
      <c r="C34" s="4" t="s">
        <v>1469</v>
      </c>
      <c r="D34" s="4" t="s">
        <v>1470</v>
      </c>
      <c r="E34" s="4" t="s">
        <v>1271</v>
      </c>
      <c r="F34" s="4" t="s">
        <v>1471</v>
      </c>
      <c r="G34" s="4" t="s">
        <v>1472</v>
      </c>
      <c r="H34" s="4" t="s">
        <v>283</v>
      </c>
      <c r="I34" s="4" t="s">
        <v>897</v>
      </c>
      <c r="J34" s="4" t="s">
        <v>30</v>
      </c>
      <c r="K34" s="4" t="s">
        <v>30</v>
      </c>
      <c r="L34" s="2" t="s">
        <v>289</v>
      </c>
      <c r="M34" s="2" t="s">
        <v>41</v>
      </c>
      <c r="N34" s="4" t="s">
        <v>439</v>
      </c>
      <c r="O34" s="4" t="s">
        <v>100</v>
      </c>
      <c r="P34" s="4" t="s">
        <v>34</v>
      </c>
      <c r="Q34" s="160">
        <v>25353</v>
      </c>
      <c r="R34" s="170">
        <v>1</v>
      </c>
      <c r="S34" s="172">
        <v>692.7</v>
      </c>
      <c r="U34" s="160">
        <v>175.62</v>
      </c>
      <c r="V34" s="169">
        <v>2.33E-4</v>
      </c>
      <c r="W34" s="169">
        <v>7.1361213307449397E-3</v>
      </c>
      <c r="X34" s="169">
        <v>1.1635936453534899E-3</v>
      </c>
    </row>
    <row r="35" spans="1:24">
      <c r="A35" s="4">
        <v>891</v>
      </c>
      <c r="B35" s="4">
        <v>9957</v>
      </c>
      <c r="C35" s="4" t="s">
        <v>1473</v>
      </c>
      <c r="D35" s="4" t="s">
        <v>1474</v>
      </c>
      <c r="E35" s="4" t="s">
        <v>273</v>
      </c>
      <c r="F35" s="4" t="s">
        <v>1475</v>
      </c>
      <c r="G35" s="4" t="s">
        <v>1476</v>
      </c>
      <c r="H35" s="4" t="s">
        <v>283</v>
      </c>
      <c r="I35" s="4" t="s">
        <v>897</v>
      </c>
      <c r="J35" s="4" t="s">
        <v>30</v>
      </c>
      <c r="K35" s="4" t="s">
        <v>30</v>
      </c>
      <c r="L35" s="2" t="s">
        <v>289</v>
      </c>
      <c r="M35" s="2" t="s">
        <v>41</v>
      </c>
      <c r="N35" s="4" t="s">
        <v>417</v>
      </c>
      <c r="O35" s="4" t="s">
        <v>100</v>
      </c>
      <c r="P35" s="4" t="s">
        <v>34</v>
      </c>
      <c r="Q35" s="160">
        <v>111900</v>
      </c>
      <c r="R35" s="170">
        <v>1</v>
      </c>
      <c r="S35" s="172">
        <v>203</v>
      </c>
      <c r="U35" s="160">
        <v>227.15700000000001</v>
      </c>
      <c r="V35" s="169">
        <v>4.3000000000000002E-5</v>
      </c>
      <c r="W35" s="169">
        <v>9.2302572653376602E-3</v>
      </c>
      <c r="X35" s="169">
        <v>1.5050569071257099E-3</v>
      </c>
    </row>
    <row r="36" spans="1:24">
      <c r="A36" s="4">
        <v>891</v>
      </c>
      <c r="B36" s="4">
        <v>9957</v>
      </c>
      <c r="C36" s="4" t="s">
        <v>1144</v>
      </c>
      <c r="D36" s="4" t="s">
        <v>1477</v>
      </c>
      <c r="E36" s="4" t="s">
        <v>1271</v>
      </c>
      <c r="F36" s="4" t="s">
        <v>1478</v>
      </c>
      <c r="G36" s="4" t="s">
        <v>1479</v>
      </c>
      <c r="H36" s="4" t="s">
        <v>283</v>
      </c>
      <c r="I36" s="4" t="s">
        <v>897</v>
      </c>
      <c r="J36" s="4" t="s">
        <v>30</v>
      </c>
      <c r="K36" s="4" t="s">
        <v>30</v>
      </c>
      <c r="L36" s="2" t="s">
        <v>289</v>
      </c>
      <c r="M36" s="2" t="s">
        <v>41</v>
      </c>
      <c r="N36" s="4" t="s">
        <v>411</v>
      </c>
      <c r="O36" s="4" t="s">
        <v>100</v>
      </c>
      <c r="P36" s="4" t="s">
        <v>34</v>
      </c>
      <c r="Q36" s="160">
        <v>28282</v>
      </c>
      <c r="R36" s="170">
        <v>1</v>
      </c>
      <c r="S36" s="172">
        <v>4982</v>
      </c>
      <c r="U36" s="160">
        <v>1409.009</v>
      </c>
      <c r="V36" s="169">
        <v>1.8E-5</v>
      </c>
      <c r="W36" s="169">
        <v>5.7253431654925399E-2</v>
      </c>
      <c r="X36" s="169">
        <v>9.3355656610447993E-3</v>
      </c>
    </row>
    <row r="37" spans="1:24">
      <c r="A37" s="4">
        <v>891</v>
      </c>
      <c r="B37" s="4">
        <v>9957</v>
      </c>
      <c r="C37" s="4" t="s">
        <v>1480</v>
      </c>
      <c r="D37" s="4" t="s">
        <v>1481</v>
      </c>
      <c r="E37" s="4" t="s">
        <v>1271</v>
      </c>
      <c r="F37" s="4" t="s">
        <v>1482</v>
      </c>
      <c r="G37" s="4" t="s">
        <v>1483</v>
      </c>
      <c r="H37" s="4" t="s">
        <v>283</v>
      </c>
      <c r="I37" s="4" t="s">
        <v>897</v>
      </c>
      <c r="J37" s="4" t="s">
        <v>30</v>
      </c>
      <c r="K37" s="4" t="s">
        <v>30</v>
      </c>
      <c r="L37" s="2" t="s">
        <v>289</v>
      </c>
      <c r="M37" s="2" t="s">
        <v>41</v>
      </c>
      <c r="N37" s="4" t="s">
        <v>427</v>
      </c>
      <c r="O37" s="4" t="s">
        <v>100</v>
      </c>
      <c r="P37" s="4" t="s">
        <v>34</v>
      </c>
      <c r="Q37" s="160">
        <v>19636.16</v>
      </c>
      <c r="R37" s="170">
        <v>1</v>
      </c>
      <c r="S37" s="172">
        <v>992.1</v>
      </c>
      <c r="T37" s="159">
        <v>1.865</v>
      </c>
      <c r="U37" s="160">
        <v>196.67500000000001</v>
      </c>
      <c r="V37" s="169">
        <v>2.6999999999999999E-5</v>
      </c>
      <c r="W37" s="169">
        <v>7.9916515292856108E-3</v>
      </c>
      <c r="X37" s="169">
        <v>1.3030937261804599E-3</v>
      </c>
    </row>
    <row r="38" spans="1:24">
      <c r="A38" s="4">
        <v>891</v>
      </c>
      <c r="B38" s="4">
        <v>9957</v>
      </c>
      <c r="C38" s="4" t="s">
        <v>1484</v>
      </c>
      <c r="D38" s="4" t="s">
        <v>1485</v>
      </c>
      <c r="E38" s="4" t="s">
        <v>1271</v>
      </c>
      <c r="F38" s="4" t="s">
        <v>1486</v>
      </c>
      <c r="G38" s="4" t="s">
        <v>1487</v>
      </c>
      <c r="H38" s="4" t="s">
        <v>283</v>
      </c>
      <c r="I38" s="4" t="s">
        <v>897</v>
      </c>
      <c r="J38" s="4" t="s">
        <v>30</v>
      </c>
      <c r="K38" s="4" t="s">
        <v>30</v>
      </c>
      <c r="L38" s="2" t="s">
        <v>289</v>
      </c>
      <c r="M38" s="2" t="s">
        <v>41</v>
      </c>
      <c r="N38" s="4" t="s">
        <v>411</v>
      </c>
      <c r="O38" s="4" t="s">
        <v>100</v>
      </c>
      <c r="P38" s="4" t="s">
        <v>34</v>
      </c>
      <c r="Q38" s="160">
        <v>5269.93</v>
      </c>
      <c r="R38" s="170">
        <v>1</v>
      </c>
      <c r="S38" s="172">
        <v>16650</v>
      </c>
      <c r="U38" s="160">
        <v>877.44299999999998</v>
      </c>
      <c r="V38" s="169">
        <v>2.0000000000000002E-5</v>
      </c>
      <c r="W38" s="169">
        <v>3.56538773188078E-2</v>
      </c>
      <c r="X38" s="169">
        <v>5.8136098249393199E-3</v>
      </c>
    </row>
    <row r="39" spans="1:24">
      <c r="A39" s="4">
        <v>891</v>
      </c>
      <c r="B39" s="4">
        <v>9957</v>
      </c>
      <c r="C39" s="4" t="s">
        <v>1488</v>
      </c>
      <c r="D39" s="4" t="s">
        <v>1489</v>
      </c>
      <c r="E39" s="4" t="s">
        <v>1271</v>
      </c>
      <c r="F39" s="4" t="s">
        <v>1490</v>
      </c>
      <c r="G39" s="4" t="s">
        <v>1491</v>
      </c>
      <c r="H39" s="4" t="s">
        <v>283</v>
      </c>
      <c r="I39" s="4" t="s">
        <v>897</v>
      </c>
      <c r="J39" s="4" t="s">
        <v>30</v>
      </c>
      <c r="K39" s="4" t="s">
        <v>30</v>
      </c>
      <c r="L39" s="2" t="s">
        <v>289</v>
      </c>
      <c r="M39" s="2" t="s">
        <v>41</v>
      </c>
      <c r="N39" s="4" t="s">
        <v>440</v>
      </c>
      <c r="O39" s="4" t="s">
        <v>100</v>
      </c>
      <c r="P39" s="4" t="s">
        <v>34</v>
      </c>
      <c r="Q39" s="160">
        <v>2046</v>
      </c>
      <c r="R39" s="170">
        <v>1</v>
      </c>
      <c r="S39" s="172">
        <v>8638</v>
      </c>
      <c r="T39" s="159">
        <v>1.6779999999999999</v>
      </c>
      <c r="U39" s="160">
        <v>178.411</v>
      </c>
      <c r="V39" s="169">
        <v>3.1999999999999999E-5</v>
      </c>
      <c r="W39" s="169">
        <v>7.2495290702800797E-3</v>
      </c>
      <c r="X39" s="169">
        <v>1.1820855569874E-3</v>
      </c>
    </row>
    <row r="40" spans="1:24">
      <c r="A40" s="4">
        <v>891</v>
      </c>
      <c r="B40" s="4">
        <v>9957</v>
      </c>
      <c r="C40" s="4" t="s">
        <v>1492</v>
      </c>
      <c r="D40" s="4" t="s">
        <v>1493</v>
      </c>
      <c r="E40" s="4" t="s">
        <v>1271</v>
      </c>
      <c r="F40" s="4" t="s">
        <v>1494</v>
      </c>
      <c r="G40" s="4" t="s">
        <v>1495</v>
      </c>
      <c r="H40" s="4" t="s">
        <v>283</v>
      </c>
      <c r="I40" s="4" t="s">
        <v>897</v>
      </c>
      <c r="J40" s="4" t="s">
        <v>30</v>
      </c>
      <c r="K40" s="4" t="s">
        <v>30</v>
      </c>
      <c r="L40" s="2" t="s">
        <v>289</v>
      </c>
      <c r="M40" s="2" t="s">
        <v>41</v>
      </c>
      <c r="N40" s="4" t="s">
        <v>427</v>
      </c>
      <c r="O40" s="4" t="s">
        <v>100</v>
      </c>
      <c r="P40" s="4" t="s">
        <v>34</v>
      </c>
      <c r="Q40" s="160">
        <v>1044</v>
      </c>
      <c r="R40" s="170">
        <v>1</v>
      </c>
      <c r="S40" s="172">
        <v>28940</v>
      </c>
      <c r="T40" s="159">
        <v>1.9750000000000001</v>
      </c>
      <c r="U40" s="160">
        <v>304.108</v>
      </c>
      <c r="V40" s="169">
        <v>2.1999999999999999E-5</v>
      </c>
      <c r="W40" s="169">
        <v>1.2357079496136601E-2</v>
      </c>
      <c r="X40" s="169">
        <v>2.0149067694357E-3</v>
      </c>
    </row>
    <row r="41" spans="1:24">
      <c r="A41" s="4">
        <v>891</v>
      </c>
      <c r="B41" s="4">
        <v>9957</v>
      </c>
      <c r="C41" s="4" t="s">
        <v>1496</v>
      </c>
      <c r="D41" s="4" t="s">
        <v>1497</v>
      </c>
      <c r="E41" s="4" t="s">
        <v>1271</v>
      </c>
      <c r="F41" s="4" t="s">
        <v>1498</v>
      </c>
      <c r="G41" s="4" t="s">
        <v>1499</v>
      </c>
      <c r="H41" s="4" t="s">
        <v>283</v>
      </c>
      <c r="I41" s="4" t="s">
        <v>897</v>
      </c>
      <c r="J41" s="4" t="s">
        <v>30</v>
      </c>
      <c r="K41" s="4" t="s">
        <v>30</v>
      </c>
      <c r="L41" s="2" t="s">
        <v>289</v>
      </c>
      <c r="M41" s="2" t="s">
        <v>41</v>
      </c>
      <c r="N41" s="4" t="s">
        <v>408</v>
      </c>
      <c r="O41" s="4" t="s">
        <v>100</v>
      </c>
      <c r="P41" s="4" t="s">
        <v>34</v>
      </c>
      <c r="Q41" s="160">
        <v>1337</v>
      </c>
      <c r="R41" s="170">
        <v>1</v>
      </c>
      <c r="S41" s="172">
        <v>18600</v>
      </c>
      <c r="T41" s="159">
        <v>3.2170000000000001</v>
      </c>
      <c r="U41" s="160">
        <v>251.899</v>
      </c>
      <c r="V41" s="169">
        <v>2.0999999999999999E-5</v>
      </c>
      <c r="W41" s="169">
        <v>1.0235605084990799E-2</v>
      </c>
      <c r="X41" s="169">
        <v>1.6689857811035701E-3</v>
      </c>
    </row>
    <row r="42" spans="1:24">
      <c r="A42" s="4">
        <v>891</v>
      </c>
      <c r="B42" s="4">
        <v>9957</v>
      </c>
      <c r="C42" s="4" t="s">
        <v>1500</v>
      </c>
      <c r="D42" s="4" t="s">
        <v>1501</v>
      </c>
      <c r="E42" s="4" t="s">
        <v>273</v>
      </c>
      <c r="F42" s="4" t="s">
        <v>1502</v>
      </c>
      <c r="G42" s="4" t="s">
        <v>1503</v>
      </c>
      <c r="H42" s="4" t="s">
        <v>283</v>
      </c>
      <c r="I42" s="4" t="s">
        <v>897</v>
      </c>
      <c r="J42" s="4" t="s">
        <v>30</v>
      </c>
      <c r="K42" s="4" t="s">
        <v>187</v>
      </c>
      <c r="L42" s="2" t="s">
        <v>289</v>
      </c>
      <c r="M42" s="2" t="s">
        <v>41</v>
      </c>
      <c r="N42" s="4" t="s">
        <v>417</v>
      </c>
      <c r="O42" s="4" t="s">
        <v>100</v>
      </c>
      <c r="P42" s="4" t="s">
        <v>34</v>
      </c>
      <c r="Q42" s="160">
        <v>6549</v>
      </c>
      <c r="R42" s="170">
        <v>1</v>
      </c>
      <c r="S42" s="172">
        <v>8700</v>
      </c>
      <c r="U42" s="160">
        <v>569.76300000000003</v>
      </c>
      <c r="V42" s="169">
        <v>6.3999999999999997E-5</v>
      </c>
      <c r="W42" s="169">
        <v>2.31516487287232E-2</v>
      </c>
      <c r="X42" s="169">
        <v>3.7750354978040202E-3</v>
      </c>
    </row>
    <row r="43" spans="1:24">
      <c r="A43" s="4">
        <v>891</v>
      </c>
      <c r="B43" s="4">
        <v>9957</v>
      </c>
      <c r="C43" s="4" t="s">
        <v>1504</v>
      </c>
      <c r="D43" s="4" t="s">
        <v>1505</v>
      </c>
      <c r="E43" s="4" t="s">
        <v>1271</v>
      </c>
      <c r="F43" s="4" t="s">
        <v>1506</v>
      </c>
      <c r="G43" s="4" t="s">
        <v>1507</v>
      </c>
      <c r="H43" s="4" t="s">
        <v>283</v>
      </c>
      <c r="I43" s="4" t="s">
        <v>897</v>
      </c>
      <c r="J43" s="4" t="s">
        <v>30</v>
      </c>
      <c r="K43" s="4" t="s">
        <v>259</v>
      </c>
      <c r="L43" s="2" t="s">
        <v>289</v>
      </c>
      <c r="M43" s="2" t="s">
        <v>41</v>
      </c>
      <c r="N43" s="4" t="s">
        <v>421</v>
      </c>
      <c r="O43" s="4" t="s">
        <v>100</v>
      </c>
      <c r="P43" s="4" t="s">
        <v>34</v>
      </c>
      <c r="Q43" s="160">
        <v>541</v>
      </c>
      <c r="R43" s="170">
        <v>1</v>
      </c>
      <c r="S43" s="172">
        <v>68020</v>
      </c>
      <c r="U43" s="160">
        <v>367.988</v>
      </c>
      <c r="V43" s="169">
        <v>1.8E-5</v>
      </c>
      <c r="W43" s="169">
        <v>1.4952767278175599E-2</v>
      </c>
      <c r="X43" s="169">
        <v>2.4381515082113202E-3</v>
      </c>
    </row>
    <row r="44" spans="1:24">
      <c r="A44" s="4">
        <v>891</v>
      </c>
      <c r="B44" s="4">
        <v>9957</v>
      </c>
      <c r="C44" s="4" t="s">
        <v>1508</v>
      </c>
      <c r="D44" s="4" t="s">
        <v>1509</v>
      </c>
      <c r="E44" s="4" t="s">
        <v>1271</v>
      </c>
      <c r="F44" s="4" t="s">
        <v>1510</v>
      </c>
      <c r="G44" s="4" t="s">
        <v>1511</v>
      </c>
      <c r="H44" s="4" t="s">
        <v>283</v>
      </c>
      <c r="I44" s="4" t="s">
        <v>897</v>
      </c>
      <c r="J44" s="4" t="s">
        <v>30</v>
      </c>
      <c r="K44" s="4" t="s">
        <v>30</v>
      </c>
      <c r="L44" s="2" t="s">
        <v>289</v>
      </c>
      <c r="M44" s="2" t="s">
        <v>41</v>
      </c>
      <c r="N44" s="4" t="s">
        <v>404</v>
      </c>
      <c r="O44" s="4" t="s">
        <v>100</v>
      </c>
      <c r="P44" s="4" t="s">
        <v>34</v>
      </c>
      <c r="Q44" s="160">
        <v>1912</v>
      </c>
      <c r="R44" s="170">
        <v>1</v>
      </c>
      <c r="S44" s="172">
        <v>8514</v>
      </c>
      <c r="U44" s="160">
        <v>162.78800000000001</v>
      </c>
      <c r="V44" s="169">
        <v>5.3999999999999998E-5</v>
      </c>
      <c r="W44" s="169">
        <v>6.6146857284937804E-3</v>
      </c>
      <c r="X44" s="169">
        <v>1.07856998542405E-3</v>
      </c>
    </row>
    <row r="45" spans="1:24">
      <c r="A45" s="4">
        <v>891</v>
      </c>
      <c r="B45" s="4">
        <v>9957</v>
      </c>
      <c r="C45" s="4" t="s">
        <v>1512</v>
      </c>
      <c r="D45" s="4" t="s">
        <v>1513</v>
      </c>
      <c r="E45" s="4" t="s">
        <v>273</v>
      </c>
      <c r="F45" s="4" t="s">
        <v>1514</v>
      </c>
      <c r="G45" s="4" t="s">
        <v>1515</v>
      </c>
      <c r="H45" s="4" t="s">
        <v>283</v>
      </c>
      <c r="I45" s="4" t="s">
        <v>897</v>
      </c>
      <c r="J45" s="4" t="s">
        <v>30</v>
      </c>
      <c r="K45" s="4" t="s">
        <v>30</v>
      </c>
      <c r="L45" s="2" t="s">
        <v>289</v>
      </c>
      <c r="M45" s="2" t="s">
        <v>41</v>
      </c>
      <c r="N45" s="4" t="s">
        <v>417</v>
      </c>
      <c r="O45" s="4" t="s">
        <v>100</v>
      </c>
      <c r="P45" s="4" t="s">
        <v>34</v>
      </c>
      <c r="Q45" s="160">
        <v>44289</v>
      </c>
      <c r="R45" s="170">
        <v>1</v>
      </c>
      <c r="S45" s="172">
        <v>1249</v>
      </c>
      <c r="T45" s="159">
        <v>10.704000000000001</v>
      </c>
      <c r="U45" s="160">
        <v>563.87400000000002</v>
      </c>
      <c r="V45" s="169">
        <v>3.8000000000000002E-5</v>
      </c>
      <c r="W45" s="169">
        <v>2.29123451756519E-2</v>
      </c>
      <c r="X45" s="169">
        <v>3.73601540821212E-3</v>
      </c>
    </row>
    <row r="46" spans="1:24">
      <c r="A46" s="4">
        <v>891</v>
      </c>
      <c r="B46" s="4">
        <v>9957</v>
      </c>
      <c r="C46" s="4" t="s">
        <v>1516</v>
      </c>
      <c r="D46" s="4" t="s">
        <v>1517</v>
      </c>
      <c r="E46" s="4" t="s">
        <v>1271</v>
      </c>
      <c r="F46" s="4" t="s">
        <v>1518</v>
      </c>
      <c r="G46" s="4" t="s">
        <v>1519</v>
      </c>
      <c r="H46" s="4" t="s">
        <v>283</v>
      </c>
      <c r="I46" s="4" t="s">
        <v>897</v>
      </c>
      <c r="J46" s="4" t="s">
        <v>30</v>
      </c>
      <c r="K46" s="4" t="s">
        <v>187</v>
      </c>
      <c r="L46" s="2" t="s">
        <v>289</v>
      </c>
      <c r="M46" s="2" t="s">
        <v>41</v>
      </c>
      <c r="N46" s="4" t="s">
        <v>444</v>
      </c>
      <c r="O46" s="4" t="s">
        <v>100</v>
      </c>
      <c r="P46" s="4" t="s">
        <v>34</v>
      </c>
      <c r="Q46" s="160">
        <v>477</v>
      </c>
      <c r="R46" s="170">
        <v>1</v>
      </c>
      <c r="S46" s="172">
        <v>56600</v>
      </c>
      <c r="U46" s="160">
        <v>269.98200000000003</v>
      </c>
      <c r="V46" s="169">
        <v>6.0000000000000002E-6</v>
      </c>
      <c r="W46" s="169">
        <v>1.09704007228938E-2</v>
      </c>
      <c r="X46" s="169">
        <v>1.7887992617423799E-3</v>
      </c>
    </row>
    <row r="47" spans="1:24">
      <c r="A47" s="4">
        <v>891</v>
      </c>
      <c r="B47" s="4">
        <v>9957</v>
      </c>
      <c r="C47" s="4" t="s">
        <v>1520</v>
      </c>
      <c r="D47" s="4" t="s">
        <v>1521</v>
      </c>
      <c r="E47" s="4" t="s">
        <v>1271</v>
      </c>
      <c r="F47" s="4" t="s">
        <v>1522</v>
      </c>
      <c r="G47" s="4" t="s">
        <v>1523</v>
      </c>
      <c r="H47" s="4" t="s">
        <v>283</v>
      </c>
      <c r="I47" s="4" t="s">
        <v>897</v>
      </c>
      <c r="J47" s="4" t="s">
        <v>30</v>
      </c>
      <c r="K47" s="4" t="s">
        <v>30</v>
      </c>
      <c r="L47" s="2" t="s">
        <v>289</v>
      </c>
      <c r="M47" s="2" t="s">
        <v>41</v>
      </c>
      <c r="N47" s="4" t="s">
        <v>427</v>
      </c>
      <c r="O47" s="4" t="s">
        <v>100</v>
      </c>
      <c r="P47" s="4" t="s">
        <v>34</v>
      </c>
      <c r="Q47" s="160">
        <v>308</v>
      </c>
      <c r="R47" s="170">
        <v>1</v>
      </c>
      <c r="S47" s="172">
        <v>21700</v>
      </c>
      <c r="U47" s="160">
        <v>66.835999999999999</v>
      </c>
      <c r="V47" s="169">
        <v>4.1999999999999998E-5</v>
      </c>
      <c r="W47" s="169">
        <v>2.7158021746462101E-3</v>
      </c>
      <c r="X47" s="169">
        <v>4.4283021630261998E-4</v>
      </c>
    </row>
    <row r="48" spans="1:24">
      <c r="A48" s="4">
        <v>891</v>
      </c>
      <c r="B48" s="4">
        <v>9957</v>
      </c>
      <c r="C48" s="4" t="s">
        <v>1524</v>
      </c>
      <c r="D48" s="4" t="s">
        <v>1525</v>
      </c>
      <c r="E48" s="4" t="s">
        <v>1271</v>
      </c>
      <c r="F48" s="4" t="s">
        <v>1524</v>
      </c>
      <c r="G48" s="4" t="s">
        <v>1526</v>
      </c>
      <c r="H48" s="4" t="s">
        <v>283</v>
      </c>
      <c r="I48" s="4" t="s">
        <v>897</v>
      </c>
      <c r="J48" s="4" t="s">
        <v>30</v>
      </c>
      <c r="K48" s="4" t="s">
        <v>30</v>
      </c>
      <c r="L48" s="2" t="s">
        <v>289</v>
      </c>
      <c r="M48" s="2" t="s">
        <v>41</v>
      </c>
      <c r="N48" s="4" t="s">
        <v>402</v>
      </c>
      <c r="O48" s="4" t="s">
        <v>100</v>
      </c>
      <c r="P48" s="4" t="s">
        <v>34</v>
      </c>
      <c r="Q48" s="160">
        <v>3201</v>
      </c>
      <c r="R48" s="170">
        <v>1</v>
      </c>
      <c r="S48" s="172">
        <v>8478</v>
      </c>
      <c r="U48" s="160">
        <v>271.38099999999997</v>
      </c>
      <c r="V48" s="169">
        <v>4.0000000000000003E-5</v>
      </c>
      <c r="W48" s="169">
        <v>1.10272385014241E-2</v>
      </c>
      <c r="X48" s="169">
        <v>1.7980670523037501E-3</v>
      </c>
    </row>
    <row r="49" spans="1:24">
      <c r="A49" s="4">
        <v>891</v>
      </c>
      <c r="B49" s="4">
        <v>9957</v>
      </c>
      <c r="C49" s="4" t="s">
        <v>1527</v>
      </c>
      <c r="D49" s="4" t="s">
        <v>1528</v>
      </c>
      <c r="E49" s="4" t="s">
        <v>1271</v>
      </c>
      <c r="F49" s="4" t="s">
        <v>1529</v>
      </c>
      <c r="G49" s="4" t="s">
        <v>1530</v>
      </c>
      <c r="H49" s="4" t="s">
        <v>283</v>
      </c>
      <c r="I49" s="4" t="s">
        <v>897</v>
      </c>
      <c r="J49" s="4" t="s">
        <v>30</v>
      </c>
      <c r="K49" s="4" t="s">
        <v>30</v>
      </c>
      <c r="L49" s="2" t="s">
        <v>289</v>
      </c>
      <c r="M49" s="2" t="s">
        <v>41</v>
      </c>
      <c r="N49" s="4" t="s">
        <v>404</v>
      </c>
      <c r="O49" s="4" t="s">
        <v>100</v>
      </c>
      <c r="P49" s="4" t="s">
        <v>34</v>
      </c>
      <c r="Q49" s="160">
        <v>4417</v>
      </c>
      <c r="R49" s="170">
        <v>1</v>
      </c>
      <c r="S49" s="172">
        <v>3261</v>
      </c>
      <c r="U49" s="160">
        <v>144.03800000000001</v>
      </c>
      <c r="V49" s="169">
        <v>2.6699999999999998E-4</v>
      </c>
      <c r="W49" s="169">
        <v>5.8528295900187703E-3</v>
      </c>
      <c r="X49" s="169">
        <v>9.5434410412018696E-4</v>
      </c>
    </row>
    <row r="50" spans="1:24">
      <c r="A50" s="4">
        <v>891</v>
      </c>
      <c r="B50" s="4">
        <v>9957</v>
      </c>
      <c r="C50" s="4" t="s">
        <v>1531</v>
      </c>
      <c r="D50" s="4" t="s">
        <v>1532</v>
      </c>
      <c r="E50" s="4" t="s">
        <v>1271</v>
      </c>
      <c r="F50" s="4" t="s">
        <v>1533</v>
      </c>
      <c r="G50" s="4" t="s">
        <v>1534</v>
      </c>
      <c r="H50" s="4" t="s">
        <v>283</v>
      </c>
      <c r="I50" s="4" t="s">
        <v>897</v>
      </c>
      <c r="J50" s="4" t="s">
        <v>30</v>
      </c>
      <c r="K50" s="4" t="s">
        <v>30</v>
      </c>
      <c r="L50" s="2" t="s">
        <v>289</v>
      </c>
      <c r="M50" s="2" t="s">
        <v>41</v>
      </c>
      <c r="N50" s="4" t="s">
        <v>427</v>
      </c>
      <c r="O50" s="4" t="s">
        <v>100</v>
      </c>
      <c r="P50" s="4" t="s">
        <v>34</v>
      </c>
      <c r="Q50" s="160">
        <v>10633</v>
      </c>
      <c r="R50" s="170">
        <v>1</v>
      </c>
      <c r="S50" s="172">
        <v>835</v>
      </c>
      <c r="U50" s="160">
        <v>88.786000000000001</v>
      </c>
      <c r="V50" s="169">
        <v>4.8000000000000001E-5</v>
      </c>
      <c r="W50" s="169">
        <v>3.6076962979107001E-3</v>
      </c>
      <c r="X50" s="169">
        <v>5.8825968506564001E-4</v>
      </c>
    </row>
    <row r="51" spans="1:24">
      <c r="A51" s="4">
        <v>891</v>
      </c>
      <c r="B51" s="4">
        <v>9957</v>
      </c>
      <c r="C51" s="4" t="s">
        <v>1535</v>
      </c>
      <c r="D51" s="4" t="s">
        <v>1536</v>
      </c>
      <c r="E51" s="4" t="s">
        <v>1271</v>
      </c>
      <c r="F51" s="4" t="s">
        <v>1537</v>
      </c>
      <c r="G51" s="4" t="s">
        <v>1538</v>
      </c>
      <c r="H51" s="4" t="s">
        <v>283</v>
      </c>
      <c r="I51" s="4" t="s">
        <v>897</v>
      </c>
      <c r="J51" s="4" t="s">
        <v>30</v>
      </c>
      <c r="K51" s="4" t="s">
        <v>259</v>
      </c>
      <c r="L51" s="2" t="s">
        <v>289</v>
      </c>
      <c r="M51" s="2" t="s">
        <v>41</v>
      </c>
      <c r="N51" s="4" t="s">
        <v>425</v>
      </c>
      <c r="O51" s="4" t="s">
        <v>100</v>
      </c>
      <c r="P51" s="4" t="s">
        <v>34</v>
      </c>
      <c r="Q51" s="160">
        <v>802</v>
      </c>
      <c r="R51" s="170">
        <v>1</v>
      </c>
      <c r="S51" s="172">
        <v>12410</v>
      </c>
      <c r="U51" s="160">
        <v>99.528000000000006</v>
      </c>
      <c r="V51" s="169">
        <v>6.4999999999999994E-5</v>
      </c>
      <c r="W51" s="169">
        <v>4.0442112334463801E-3</v>
      </c>
      <c r="X51" s="169">
        <v>6.5943644643920104E-4</v>
      </c>
    </row>
    <row r="52" spans="1:24">
      <c r="A52" s="4">
        <v>891</v>
      </c>
      <c r="B52" s="4">
        <v>9957</v>
      </c>
      <c r="C52" s="4" t="s">
        <v>1539</v>
      </c>
      <c r="D52" s="4" t="s">
        <v>1540</v>
      </c>
      <c r="E52" s="4" t="s">
        <v>1271</v>
      </c>
      <c r="F52" s="4" t="s">
        <v>1541</v>
      </c>
      <c r="G52" s="4" t="s">
        <v>1542</v>
      </c>
      <c r="H52" s="4" t="s">
        <v>283</v>
      </c>
      <c r="I52" s="4" t="s">
        <v>897</v>
      </c>
      <c r="J52" s="4" t="s">
        <v>30</v>
      </c>
      <c r="K52" s="4" t="s">
        <v>30</v>
      </c>
      <c r="L52" s="2" t="s">
        <v>289</v>
      </c>
      <c r="M52" s="2" t="s">
        <v>41</v>
      </c>
      <c r="N52" s="4" t="s">
        <v>427</v>
      </c>
      <c r="O52" s="4" t="s">
        <v>100</v>
      </c>
      <c r="P52" s="4" t="s">
        <v>34</v>
      </c>
      <c r="Q52" s="160">
        <v>2269</v>
      </c>
      <c r="R52" s="170">
        <v>1</v>
      </c>
      <c r="S52" s="172">
        <v>24920</v>
      </c>
      <c r="U52" s="160">
        <v>565.43499999999995</v>
      </c>
      <c r="V52" s="169">
        <v>1.9000000000000001E-5</v>
      </c>
      <c r="W52" s="169">
        <v>2.2975777417269801E-2</v>
      </c>
      <c r="X52" s="169">
        <v>3.74635847131828E-3</v>
      </c>
    </row>
    <row r="53" spans="1:24">
      <c r="A53" s="4">
        <v>891</v>
      </c>
      <c r="B53" s="4">
        <v>9957</v>
      </c>
      <c r="C53" s="4" t="s">
        <v>1543</v>
      </c>
      <c r="D53" s="4" t="s">
        <v>1544</v>
      </c>
      <c r="E53" s="4" t="s">
        <v>1271</v>
      </c>
      <c r="F53" s="4" t="s">
        <v>1545</v>
      </c>
      <c r="G53" s="4" t="s">
        <v>1546</v>
      </c>
      <c r="H53" s="4" t="s">
        <v>283</v>
      </c>
      <c r="I53" s="4" t="s">
        <v>897</v>
      </c>
      <c r="J53" s="4" t="s">
        <v>30</v>
      </c>
      <c r="K53" s="4" t="s">
        <v>30</v>
      </c>
      <c r="L53" s="2" t="s">
        <v>289</v>
      </c>
      <c r="M53" s="2" t="s">
        <v>41</v>
      </c>
      <c r="N53" s="4" t="s">
        <v>411</v>
      </c>
      <c r="O53" s="4" t="s">
        <v>100</v>
      </c>
      <c r="P53" s="4" t="s">
        <v>34</v>
      </c>
      <c r="Q53" s="160">
        <v>21547</v>
      </c>
      <c r="R53" s="170">
        <v>1</v>
      </c>
      <c r="S53" s="172">
        <v>5008</v>
      </c>
      <c r="U53" s="160">
        <v>1079.0740000000001</v>
      </c>
      <c r="V53" s="169">
        <v>1.5999999999999999E-5</v>
      </c>
      <c r="W53" s="169">
        <v>4.3846891854863498E-2</v>
      </c>
      <c r="X53" s="169">
        <v>7.1495371737878002E-3</v>
      </c>
    </row>
    <row r="54" spans="1:24">
      <c r="A54" s="4">
        <v>891</v>
      </c>
      <c r="B54" s="4">
        <v>9957</v>
      </c>
      <c r="C54" s="4" t="s">
        <v>1547</v>
      </c>
      <c r="D54" s="4" t="s">
        <v>1548</v>
      </c>
      <c r="E54" s="4" t="s">
        <v>1271</v>
      </c>
      <c r="F54" s="4" t="s">
        <v>1549</v>
      </c>
      <c r="G54" s="4" t="s">
        <v>1550</v>
      </c>
      <c r="H54" s="4" t="s">
        <v>283</v>
      </c>
      <c r="I54" s="4" t="s">
        <v>897</v>
      </c>
      <c r="J54" s="4" t="s">
        <v>30</v>
      </c>
      <c r="K54" s="4" t="s">
        <v>30</v>
      </c>
      <c r="L54" s="2" t="s">
        <v>289</v>
      </c>
      <c r="M54" s="2" t="s">
        <v>41</v>
      </c>
      <c r="N54" s="4" t="s">
        <v>439</v>
      </c>
      <c r="O54" s="4" t="s">
        <v>100</v>
      </c>
      <c r="P54" s="4" t="s">
        <v>34</v>
      </c>
      <c r="Q54" s="160">
        <v>1175</v>
      </c>
      <c r="R54" s="170">
        <v>1</v>
      </c>
      <c r="S54" s="172">
        <v>30240</v>
      </c>
      <c r="U54" s="160">
        <v>355.32</v>
      </c>
      <c r="V54" s="169">
        <v>8.5000000000000006E-5</v>
      </c>
      <c r="W54" s="169">
        <v>1.44380098853206E-2</v>
      </c>
      <c r="X54" s="169">
        <v>2.3542167762380601E-3</v>
      </c>
    </row>
    <row r="55" spans="1:24">
      <c r="A55" s="4">
        <v>891</v>
      </c>
      <c r="B55" s="4">
        <v>9957</v>
      </c>
      <c r="C55" s="4" t="s">
        <v>1551</v>
      </c>
      <c r="D55" s="4" t="s">
        <v>1552</v>
      </c>
      <c r="E55" s="4" t="s">
        <v>1271</v>
      </c>
      <c r="F55" s="4" t="s">
        <v>1553</v>
      </c>
      <c r="G55" s="4" t="s">
        <v>1554</v>
      </c>
      <c r="H55" s="4" t="s">
        <v>283</v>
      </c>
      <c r="I55" s="4" t="s">
        <v>897</v>
      </c>
      <c r="J55" s="4" t="s">
        <v>30</v>
      </c>
      <c r="K55" s="4" t="s">
        <v>30</v>
      </c>
      <c r="L55" s="2" t="s">
        <v>289</v>
      </c>
      <c r="M55" s="2" t="s">
        <v>41</v>
      </c>
      <c r="N55" s="4" t="s">
        <v>440</v>
      </c>
      <c r="O55" s="4" t="s">
        <v>100</v>
      </c>
      <c r="P55" s="4" t="s">
        <v>34</v>
      </c>
      <c r="Q55" s="160">
        <v>555</v>
      </c>
      <c r="R55" s="170">
        <v>1</v>
      </c>
      <c r="S55" s="172">
        <v>32170</v>
      </c>
      <c r="U55" s="160">
        <v>178.54300000000001</v>
      </c>
      <c r="V55" s="169">
        <v>3.4999999999999997E-5</v>
      </c>
      <c r="W55" s="169">
        <v>7.2549049250246102E-3</v>
      </c>
      <c r="X55" s="169">
        <v>1.18296212706366E-3</v>
      </c>
    </row>
    <row r="56" spans="1:24">
      <c r="A56" s="4">
        <v>891</v>
      </c>
      <c r="B56" s="4">
        <v>9957</v>
      </c>
      <c r="C56" s="4" t="s">
        <v>1555</v>
      </c>
      <c r="D56" s="4" t="s">
        <v>1556</v>
      </c>
      <c r="E56" s="4" t="s">
        <v>1271</v>
      </c>
      <c r="F56" s="4" t="s">
        <v>1557</v>
      </c>
      <c r="G56" s="4" t="s">
        <v>1558</v>
      </c>
      <c r="H56" s="4" t="s">
        <v>283</v>
      </c>
      <c r="I56" s="4" t="s">
        <v>897</v>
      </c>
      <c r="J56" s="4" t="s">
        <v>30</v>
      </c>
      <c r="K56" s="4" t="s">
        <v>30</v>
      </c>
      <c r="L56" s="2" t="s">
        <v>289</v>
      </c>
      <c r="M56" s="2" t="s">
        <v>41</v>
      </c>
      <c r="N56" s="4" t="s">
        <v>403</v>
      </c>
      <c r="O56" s="4" t="s">
        <v>100</v>
      </c>
      <c r="P56" s="4" t="s">
        <v>34</v>
      </c>
      <c r="Q56" s="160">
        <v>2834</v>
      </c>
      <c r="R56" s="170">
        <v>1</v>
      </c>
      <c r="S56" s="172">
        <v>5339</v>
      </c>
      <c r="U56" s="160">
        <v>151.30699999999999</v>
      </c>
      <c r="V56" s="169">
        <v>2.2699999999999999E-4</v>
      </c>
      <c r="W56" s="169">
        <v>6.1481923775773403E-3</v>
      </c>
      <c r="X56" s="169">
        <v>1.0025050373145699E-3</v>
      </c>
    </row>
    <row r="57" spans="1:24">
      <c r="A57" s="4">
        <v>891</v>
      </c>
      <c r="B57" s="4">
        <v>9957</v>
      </c>
      <c r="C57" s="4" t="s">
        <v>1559</v>
      </c>
      <c r="D57" s="4" t="s">
        <v>1560</v>
      </c>
      <c r="E57" s="4" t="s">
        <v>1271</v>
      </c>
      <c r="F57" s="4" t="s">
        <v>1561</v>
      </c>
      <c r="G57" s="4" t="s">
        <v>1562</v>
      </c>
      <c r="H57" s="4" t="s">
        <v>283</v>
      </c>
      <c r="I57" s="4" t="s">
        <v>897</v>
      </c>
      <c r="J57" s="4" t="s">
        <v>30</v>
      </c>
      <c r="K57" s="4" t="s">
        <v>30</v>
      </c>
      <c r="L57" s="2" t="s">
        <v>289</v>
      </c>
      <c r="M57" s="2" t="s">
        <v>41</v>
      </c>
      <c r="N57" s="4" t="s">
        <v>424</v>
      </c>
      <c r="O57" s="4" t="s">
        <v>100</v>
      </c>
      <c r="P57" s="4" t="s">
        <v>34</v>
      </c>
      <c r="Q57" s="160">
        <v>557</v>
      </c>
      <c r="R57" s="170">
        <v>1</v>
      </c>
      <c r="S57" s="172">
        <v>48410</v>
      </c>
      <c r="U57" s="160">
        <v>269.64400000000001</v>
      </c>
      <c r="V57" s="169">
        <v>3.4E-5</v>
      </c>
      <c r="W57" s="169">
        <v>1.0956654300671E-2</v>
      </c>
      <c r="X57" s="169">
        <v>1.78655781308934E-3</v>
      </c>
    </row>
    <row r="58" spans="1:24">
      <c r="A58" s="4">
        <v>891</v>
      </c>
      <c r="B58" s="4">
        <v>9957</v>
      </c>
      <c r="C58" s="4" t="s">
        <v>1563</v>
      </c>
      <c r="D58" s="4" t="s">
        <v>1564</v>
      </c>
      <c r="E58" s="4" t="s">
        <v>1271</v>
      </c>
      <c r="F58" s="4" t="s">
        <v>1565</v>
      </c>
      <c r="G58" s="4" t="s">
        <v>1566</v>
      </c>
      <c r="H58" s="4" t="s">
        <v>283</v>
      </c>
      <c r="I58" s="4" t="s">
        <v>897</v>
      </c>
      <c r="J58" s="4" t="s">
        <v>30</v>
      </c>
      <c r="K58" s="4" t="s">
        <v>259</v>
      </c>
      <c r="L58" s="2" t="s">
        <v>289</v>
      </c>
      <c r="M58" s="2" t="s">
        <v>41</v>
      </c>
      <c r="N58" s="4" t="s">
        <v>421</v>
      </c>
      <c r="O58" s="4" t="s">
        <v>100</v>
      </c>
      <c r="P58" s="4" t="s">
        <v>34</v>
      </c>
      <c r="Q58" s="160">
        <v>1275</v>
      </c>
      <c r="R58" s="170">
        <v>1</v>
      </c>
      <c r="S58" s="172">
        <v>21310</v>
      </c>
      <c r="U58" s="160">
        <v>271.702</v>
      </c>
      <c r="V58" s="169">
        <v>2.6999999999999999E-5</v>
      </c>
      <c r="W58" s="169">
        <v>1.10403112148664E-2</v>
      </c>
      <c r="X58" s="169">
        <v>1.8001986481082401E-3</v>
      </c>
    </row>
    <row r="59" spans="1:24">
      <c r="A59" s="4">
        <v>891</v>
      </c>
      <c r="B59" s="4">
        <v>9957</v>
      </c>
      <c r="C59" s="4" t="s">
        <v>1567</v>
      </c>
      <c r="D59" s="4" t="s">
        <v>1568</v>
      </c>
      <c r="E59" s="4" t="s">
        <v>1271</v>
      </c>
      <c r="F59" s="4" t="s">
        <v>1569</v>
      </c>
      <c r="G59" s="4" t="s">
        <v>1570</v>
      </c>
      <c r="H59" s="4" t="s">
        <v>283</v>
      </c>
      <c r="I59" s="4" t="s">
        <v>897</v>
      </c>
      <c r="J59" s="4" t="s">
        <v>30</v>
      </c>
      <c r="K59" s="4" t="s">
        <v>30</v>
      </c>
      <c r="L59" s="2" t="s">
        <v>289</v>
      </c>
      <c r="M59" s="2" t="s">
        <v>41</v>
      </c>
      <c r="N59" s="4" t="s">
        <v>425</v>
      </c>
      <c r="O59" s="4" t="s">
        <v>100</v>
      </c>
      <c r="P59" s="4" t="s">
        <v>34</v>
      </c>
      <c r="Q59" s="160">
        <v>1969</v>
      </c>
      <c r="R59" s="170">
        <v>1</v>
      </c>
      <c r="S59" s="172">
        <v>2865</v>
      </c>
      <c r="U59" s="160">
        <v>56.411999999999999</v>
      </c>
      <c r="V59" s="169">
        <v>2.1999999999999999E-5</v>
      </c>
      <c r="W59" s="169">
        <v>2.2922291116436598E-3</v>
      </c>
      <c r="X59" s="169">
        <v>3.7376371622375602E-4</v>
      </c>
    </row>
    <row r="60" spans="1:24">
      <c r="A60" s="4">
        <v>891</v>
      </c>
      <c r="B60" s="4">
        <v>9957</v>
      </c>
      <c r="C60" s="4" t="s">
        <v>1571</v>
      </c>
      <c r="D60" s="4" t="s">
        <v>1572</v>
      </c>
      <c r="E60" s="4" t="s">
        <v>1271</v>
      </c>
      <c r="F60" s="4" t="s">
        <v>1573</v>
      </c>
      <c r="G60" s="4" t="s">
        <v>1574</v>
      </c>
      <c r="H60" s="4" t="s">
        <v>283</v>
      </c>
      <c r="I60" s="4" t="s">
        <v>897</v>
      </c>
      <c r="J60" s="4" t="s">
        <v>30</v>
      </c>
      <c r="K60" s="4" t="s">
        <v>30</v>
      </c>
      <c r="L60" s="2" t="s">
        <v>289</v>
      </c>
      <c r="M60" s="2" t="s">
        <v>41</v>
      </c>
      <c r="N60" s="4" t="s">
        <v>439</v>
      </c>
      <c r="O60" s="4" t="s">
        <v>100</v>
      </c>
      <c r="P60" s="4" t="s">
        <v>34</v>
      </c>
      <c r="Q60" s="160">
        <v>600</v>
      </c>
      <c r="R60" s="170">
        <v>1</v>
      </c>
      <c r="S60" s="172">
        <v>8050</v>
      </c>
      <c r="U60" s="160">
        <v>48.3</v>
      </c>
      <c r="V60" s="169">
        <v>1.2E-5</v>
      </c>
      <c r="W60" s="169">
        <v>1.96261363689347E-3</v>
      </c>
      <c r="X60" s="169">
        <v>3.2001764688815201E-4</v>
      </c>
    </row>
    <row r="61" spans="1:24">
      <c r="A61" s="4">
        <v>891</v>
      </c>
      <c r="B61" s="4">
        <v>9957</v>
      </c>
      <c r="C61" s="4" t="s">
        <v>1575</v>
      </c>
      <c r="D61" s="4" t="s">
        <v>1576</v>
      </c>
      <c r="E61" s="4" t="s">
        <v>1271</v>
      </c>
      <c r="F61" s="4" t="s">
        <v>1577</v>
      </c>
      <c r="G61" s="4" t="s">
        <v>1578</v>
      </c>
      <c r="H61" s="4" t="s">
        <v>283</v>
      </c>
      <c r="I61" s="4" t="s">
        <v>897</v>
      </c>
      <c r="J61" s="4" t="s">
        <v>30</v>
      </c>
      <c r="K61" s="4" t="s">
        <v>30</v>
      </c>
      <c r="L61" s="2" t="s">
        <v>289</v>
      </c>
      <c r="M61" s="2" t="s">
        <v>41</v>
      </c>
      <c r="N61" s="4" t="s">
        <v>439</v>
      </c>
      <c r="O61" s="4" t="s">
        <v>100</v>
      </c>
      <c r="P61" s="4" t="s">
        <v>34</v>
      </c>
      <c r="Q61" s="160">
        <v>300</v>
      </c>
      <c r="R61" s="170">
        <v>1</v>
      </c>
      <c r="S61" s="172">
        <v>26660</v>
      </c>
      <c r="U61" s="160">
        <v>79.98</v>
      </c>
      <c r="V61" s="169">
        <v>2.1999999999999999E-5</v>
      </c>
      <c r="W61" s="169">
        <v>3.2498931403465701E-3</v>
      </c>
      <c r="X61" s="169">
        <v>5.29917420250816E-4</v>
      </c>
    </row>
    <row r="62" spans="1:24">
      <c r="A62" s="4">
        <v>891</v>
      </c>
      <c r="B62" s="4">
        <v>9957</v>
      </c>
      <c r="C62" s="4" t="s">
        <v>1579</v>
      </c>
      <c r="D62" s="4" t="s">
        <v>1580</v>
      </c>
      <c r="E62" s="4" t="s">
        <v>273</v>
      </c>
      <c r="F62" s="4" t="s">
        <v>1581</v>
      </c>
      <c r="G62" s="4" t="s">
        <v>1582</v>
      </c>
      <c r="H62" s="4" t="s">
        <v>283</v>
      </c>
      <c r="I62" s="4" t="s">
        <v>897</v>
      </c>
      <c r="J62" s="4" t="s">
        <v>30</v>
      </c>
      <c r="K62" s="4" t="s">
        <v>30</v>
      </c>
      <c r="L62" s="2" t="s">
        <v>289</v>
      </c>
      <c r="M62" s="2" t="s">
        <v>41</v>
      </c>
      <c r="N62" s="4" t="s">
        <v>417</v>
      </c>
      <c r="O62" s="4" t="s">
        <v>100</v>
      </c>
      <c r="P62" s="4" t="s">
        <v>34</v>
      </c>
      <c r="Q62" s="160">
        <v>31992</v>
      </c>
      <c r="R62" s="170">
        <v>1</v>
      </c>
      <c r="S62" s="172">
        <v>370.8</v>
      </c>
      <c r="T62" s="159">
        <v>4.2190000000000003</v>
      </c>
      <c r="U62" s="160">
        <v>122.845</v>
      </c>
      <c r="V62" s="169">
        <v>2.8E-5</v>
      </c>
      <c r="W62" s="169">
        <v>4.9916556932024401E-3</v>
      </c>
      <c r="X62" s="169">
        <v>8.1392377948773199E-4</v>
      </c>
    </row>
    <row r="63" spans="1:24">
      <c r="A63" s="4">
        <v>891</v>
      </c>
      <c r="B63" s="4">
        <v>9957</v>
      </c>
      <c r="C63" s="4" t="s">
        <v>1583</v>
      </c>
      <c r="D63" s="4" t="s">
        <v>1584</v>
      </c>
      <c r="E63" s="4" t="s">
        <v>1271</v>
      </c>
      <c r="F63" s="4" t="s">
        <v>1585</v>
      </c>
      <c r="G63" s="4" t="s">
        <v>1586</v>
      </c>
      <c r="H63" s="4" t="s">
        <v>283</v>
      </c>
      <c r="I63" s="4" t="s">
        <v>897</v>
      </c>
      <c r="J63" s="4" t="s">
        <v>30</v>
      </c>
      <c r="K63" s="4" t="s">
        <v>30</v>
      </c>
      <c r="L63" s="2" t="s">
        <v>289</v>
      </c>
      <c r="M63" s="2" t="s">
        <v>41</v>
      </c>
      <c r="N63" s="4" t="s">
        <v>439</v>
      </c>
      <c r="O63" s="4" t="s">
        <v>100</v>
      </c>
      <c r="P63" s="4" t="s">
        <v>34</v>
      </c>
      <c r="Q63" s="160">
        <v>5141</v>
      </c>
      <c r="R63" s="170">
        <v>1</v>
      </c>
      <c r="S63" s="172">
        <v>3511</v>
      </c>
      <c r="U63" s="160">
        <v>180.501</v>
      </c>
      <c r="V63" s="169">
        <v>1.9000000000000001E-5</v>
      </c>
      <c r="W63" s="169">
        <v>7.33442572240632E-3</v>
      </c>
      <c r="X63" s="169">
        <v>1.19592853979941E-3</v>
      </c>
    </row>
    <row r="64" spans="1:24">
      <c r="A64" s="4">
        <v>891</v>
      </c>
      <c r="B64" s="4">
        <v>9957</v>
      </c>
      <c r="C64" s="4" t="s">
        <v>1587</v>
      </c>
      <c r="D64" s="4" t="s">
        <v>1588</v>
      </c>
      <c r="E64" s="4" t="s">
        <v>1271</v>
      </c>
      <c r="F64" s="4" t="s">
        <v>1589</v>
      </c>
      <c r="G64" s="4" t="s">
        <v>1590</v>
      </c>
      <c r="H64" s="4" t="s">
        <v>283</v>
      </c>
      <c r="I64" s="4" t="s">
        <v>897</v>
      </c>
      <c r="J64" s="4" t="s">
        <v>30</v>
      </c>
      <c r="K64" s="4" t="s">
        <v>259</v>
      </c>
      <c r="L64" s="2" t="s">
        <v>289</v>
      </c>
      <c r="M64" s="2" t="s">
        <v>41</v>
      </c>
      <c r="N64" s="4" t="s">
        <v>418</v>
      </c>
      <c r="O64" s="4" t="s">
        <v>100</v>
      </c>
      <c r="P64" s="4" t="s">
        <v>34</v>
      </c>
      <c r="Q64" s="160">
        <v>3199</v>
      </c>
      <c r="R64" s="170">
        <v>1</v>
      </c>
      <c r="S64" s="172">
        <v>10080</v>
      </c>
      <c r="U64" s="160">
        <v>322.459</v>
      </c>
      <c r="V64" s="169">
        <v>2.8499999999999999E-4</v>
      </c>
      <c r="W64" s="169">
        <v>1.3102749964011499E-2</v>
      </c>
      <c r="X64" s="169">
        <v>2.13649346586824E-3</v>
      </c>
    </row>
    <row r="65" spans="1:24">
      <c r="A65" s="4">
        <v>891</v>
      </c>
      <c r="B65" s="4">
        <v>9957</v>
      </c>
      <c r="C65" s="4" t="s">
        <v>1591</v>
      </c>
      <c r="D65" s="4" t="s">
        <v>1592</v>
      </c>
      <c r="E65" s="4" t="s">
        <v>1271</v>
      </c>
      <c r="F65" s="4" t="s">
        <v>1593</v>
      </c>
      <c r="G65" s="4" t="s">
        <v>1594</v>
      </c>
      <c r="H65" s="4" t="s">
        <v>283</v>
      </c>
      <c r="I65" s="4" t="s">
        <v>897</v>
      </c>
      <c r="J65" s="4" t="s">
        <v>30</v>
      </c>
      <c r="K65" s="4" t="s">
        <v>30</v>
      </c>
      <c r="L65" s="2" t="s">
        <v>289</v>
      </c>
      <c r="M65" s="2" t="s">
        <v>41</v>
      </c>
      <c r="N65" s="4" t="s">
        <v>425</v>
      </c>
      <c r="O65" s="4" t="s">
        <v>100</v>
      </c>
      <c r="P65" s="4" t="s">
        <v>34</v>
      </c>
      <c r="Q65" s="160">
        <v>99</v>
      </c>
      <c r="R65" s="170">
        <v>1</v>
      </c>
      <c r="S65" s="172">
        <v>19000</v>
      </c>
      <c r="U65" s="160">
        <v>18.809999999999999</v>
      </c>
      <c r="V65" s="169">
        <v>1.2E-5</v>
      </c>
      <c r="W65" s="169">
        <v>7.6432220517528204E-4</v>
      </c>
      <c r="X65" s="169">
        <v>1.2462799043408201E-4</v>
      </c>
    </row>
    <row r="66" spans="1:24">
      <c r="A66" s="4">
        <v>891</v>
      </c>
      <c r="B66" s="4">
        <v>9957</v>
      </c>
      <c r="C66" s="4" t="s">
        <v>1595</v>
      </c>
      <c r="D66" s="4" t="s">
        <v>1596</v>
      </c>
      <c r="E66" s="4" t="s">
        <v>275</v>
      </c>
      <c r="F66" s="4" t="s">
        <v>1597</v>
      </c>
      <c r="G66" s="4" t="s">
        <v>1598</v>
      </c>
      <c r="H66" s="4" t="s">
        <v>283</v>
      </c>
      <c r="I66" s="4" t="s">
        <v>897</v>
      </c>
      <c r="J66" s="4" t="s">
        <v>168</v>
      </c>
      <c r="K66" s="4" t="s">
        <v>231</v>
      </c>
      <c r="L66" s="2" t="s">
        <v>289</v>
      </c>
      <c r="M66" s="2" t="s">
        <v>306</v>
      </c>
      <c r="N66" s="4" t="s">
        <v>479</v>
      </c>
      <c r="O66" s="4" t="s">
        <v>100</v>
      </c>
      <c r="P66" s="4" t="s">
        <v>1147</v>
      </c>
      <c r="Q66" s="160">
        <v>308</v>
      </c>
      <c r="R66" s="170">
        <v>3.718</v>
      </c>
      <c r="S66" s="172">
        <v>13223</v>
      </c>
      <c r="U66" s="160">
        <v>151.422</v>
      </c>
      <c r="V66" s="169">
        <v>0</v>
      </c>
      <c r="W66" s="169">
        <v>6.1528705950958202E-3</v>
      </c>
      <c r="X66" s="169">
        <v>1.0032678528447199E-3</v>
      </c>
    </row>
    <row r="67" spans="1:24">
      <c r="A67" s="4">
        <v>891</v>
      </c>
      <c r="B67" s="4">
        <v>9957</v>
      </c>
      <c r="C67" s="4" t="s">
        <v>1599</v>
      </c>
      <c r="D67" s="4" t="s">
        <v>1600</v>
      </c>
      <c r="E67" s="4" t="s">
        <v>275</v>
      </c>
      <c r="F67" s="4" t="s">
        <v>1601</v>
      </c>
      <c r="G67" s="4" t="s">
        <v>1602</v>
      </c>
      <c r="H67" s="4" t="s">
        <v>283</v>
      </c>
      <c r="I67" s="4" t="s">
        <v>897</v>
      </c>
      <c r="J67" s="4" t="s">
        <v>168</v>
      </c>
      <c r="K67" s="4" t="s">
        <v>187</v>
      </c>
      <c r="L67" s="2" t="s">
        <v>289</v>
      </c>
      <c r="M67" s="2" t="s">
        <v>306</v>
      </c>
      <c r="N67" s="4" t="s">
        <v>500</v>
      </c>
      <c r="O67" s="4" t="s">
        <v>100</v>
      </c>
      <c r="P67" s="4" t="s">
        <v>1147</v>
      </c>
      <c r="Q67" s="160">
        <v>1273</v>
      </c>
      <c r="R67" s="170">
        <v>3.718</v>
      </c>
      <c r="S67" s="172">
        <v>4173</v>
      </c>
      <c r="U67" s="160">
        <v>197.50899999999999</v>
      </c>
      <c r="V67" s="169">
        <v>0</v>
      </c>
      <c r="W67" s="169">
        <v>8.0255324519445392E-3</v>
      </c>
      <c r="X67" s="169">
        <v>1.3086182435586599E-3</v>
      </c>
    </row>
    <row r="68" spans="1:24">
      <c r="A68" s="4">
        <v>891</v>
      </c>
      <c r="B68" s="4">
        <v>9957</v>
      </c>
      <c r="C68" s="4" t="s">
        <v>1603</v>
      </c>
      <c r="D68" s="4" t="s">
        <v>1604</v>
      </c>
      <c r="E68" s="4" t="s">
        <v>275</v>
      </c>
      <c r="F68" s="4" t="s">
        <v>1605</v>
      </c>
      <c r="G68" s="4" t="s">
        <v>1606</v>
      </c>
      <c r="H68" s="4" t="s">
        <v>283</v>
      </c>
      <c r="I68" s="4" t="s">
        <v>897</v>
      </c>
      <c r="J68" s="4" t="s">
        <v>168</v>
      </c>
      <c r="K68" s="4" t="s">
        <v>187</v>
      </c>
      <c r="L68" s="2" t="s">
        <v>289</v>
      </c>
      <c r="M68" s="2" t="s">
        <v>306</v>
      </c>
      <c r="N68" s="4" t="s">
        <v>1607</v>
      </c>
      <c r="O68" s="4" t="s">
        <v>100</v>
      </c>
      <c r="P68" s="4" t="s">
        <v>1147</v>
      </c>
      <c r="Q68" s="160">
        <v>134</v>
      </c>
      <c r="R68" s="170">
        <v>3.718</v>
      </c>
      <c r="S68" s="172">
        <v>46935</v>
      </c>
      <c r="U68" s="160">
        <v>233.83600000000001</v>
      </c>
      <c r="V68" s="169">
        <v>0</v>
      </c>
      <c r="W68" s="169">
        <v>9.5016425298476894E-3</v>
      </c>
      <c r="X68" s="169">
        <v>1.54930814033639E-3</v>
      </c>
    </row>
    <row r="69" spans="1:24">
      <c r="A69" s="4">
        <v>891</v>
      </c>
      <c r="B69" s="4">
        <v>9957</v>
      </c>
      <c r="C69" s="4" t="s">
        <v>1608</v>
      </c>
      <c r="D69" s="4" t="s">
        <v>1609</v>
      </c>
      <c r="E69" s="4" t="s">
        <v>275</v>
      </c>
      <c r="F69" s="4" t="s">
        <v>1610</v>
      </c>
      <c r="G69" s="4" t="s">
        <v>1611</v>
      </c>
      <c r="H69" s="4" t="s">
        <v>283</v>
      </c>
      <c r="I69" s="4" t="s">
        <v>897</v>
      </c>
      <c r="J69" s="4" t="s">
        <v>168</v>
      </c>
      <c r="K69" s="4" t="s">
        <v>187</v>
      </c>
      <c r="L69" s="2" t="s">
        <v>289</v>
      </c>
      <c r="M69" s="2" t="s">
        <v>306</v>
      </c>
      <c r="N69" s="4" t="s">
        <v>498</v>
      </c>
      <c r="O69" s="4" t="s">
        <v>100</v>
      </c>
      <c r="P69" s="4" t="s">
        <v>1147</v>
      </c>
      <c r="Q69" s="160">
        <v>62</v>
      </c>
      <c r="R69" s="170">
        <v>3.718</v>
      </c>
      <c r="S69" s="172">
        <v>82591</v>
      </c>
      <c r="U69" s="160">
        <v>190.38499999999999</v>
      </c>
      <c r="V69" s="169">
        <v>0</v>
      </c>
      <c r="W69" s="169">
        <v>7.73608941666298E-3</v>
      </c>
      <c r="X69" s="169">
        <v>1.26142256667261E-3</v>
      </c>
    </row>
    <row r="70" spans="1:24">
      <c r="A70" s="4">
        <v>891</v>
      </c>
      <c r="B70" s="4">
        <v>9957</v>
      </c>
      <c r="C70" s="4" t="s">
        <v>1612</v>
      </c>
      <c r="D70" s="4" t="s">
        <v>1613</v>
      </c>
      <c r="E70" s="4" t="s">
        <v>275</v>
      </c>
      <c r="F70" s="4" t="s">
        <v>1614</v>
      </c>
      <c r="G70" s="4" t="s">
        <v>1615</v>
      </c>
      <c r="H70" s="4" t="s">
        <v>283</v>
      </c>
      <c r="I70" s="4" t="s">
        <v>897</v>
      </c>
      <c r="J70" s="4" t="s">
        <v>168</v>
      </c>
      <c r="K70" s="4" t="s">
        <v>187</v>
      </c>
      <c r="L70" s="2" t="s">
        <v>289</v>
      </c>
      <c r="M70" s="2" t="s">
        <v>308</v>
      </c>
      <c r="N70" s="4" t="s">
        <v>513</v>
      </c>
      <c r="O70" s="4" t="s">
        <v>100</v>
      </c>
      <c r="P70" s="4" t="s">
        <v>1147</v>
      </c>
      <c r="Q70" s="160">
        <v>232</v>
      </c>
      <c r="R70" s="170">
        <v>3.718</v>
      </c>
      <c r="S70" s="172">
        <v>57636</v>
      </c>
      <c r="U70" s="160">
        <v>497.154</v>
      </c>
      <c r="V70" s="169">
        <v>0</v>
      </c>
      <c r="W70" s="169">
        <v>2.0201279822248602E-2</v>
      </c>
      <c r="X70" s="169">
        <v>3.2939575631798302E-3</v>
      </c>
    </row>
    <row r="71" spans="1:24">
      <c r="A71" s="4">
        <v>891</v>
      </c>
      <c r="B71" s="4">
        <v>9957</v>
      </c>
      <c r="C71" s="4" t="s">
        <v>1616</v>
      </c>
      <c r="D71" s="4" t="s">
        <v>1617</v>
      </c>
      <c r="E71" s="4" t="s">
        <v>275</v>
      </c>
      <c r="F71" s="4" t="s">
        <v>1618</v>
      </c>
      <c r="G71" s="4" t="s">
        <v>1619</v>
      </c>
      <c r="H71" s="4" t="s">
        <v>283</v>
      </c>
      <c r="I71" s="4" t="s">
        <v>897</v>
      </c>
      <c r="J71" s="4" t="s">
        <v>168</v>
      </c>
      <c r="K71" s="4" t="s">
        <v>187</v>
      </c>
      <c r="L71" s="2" t="s">
        <v>289</v>
      </c>
      <c r="M71" s="2" t="s">
        <v>308</v>
      </c>
      <c r="N71" s="4" t="s">
        <v>1620</v>
      </c>
      <c r="O71" s="4" t="s">
        <v>100</v>
      </c>
      <c r="P71" s="4" t="s">
        <v>1147</v>
      </c>
      <c r="Q71" s="160">
        <v>4408</v>
      </c>
      <c r="R71" s="170">
        <v>3.718</v>
      </c>
      <c r="S71" s="172">
        <v>2271</v>
      </c>
      <c r="U71" s="160">
        <v>372.19299999999998</v>
      </c>
      <c r="V71" s="169">
        <v>9.9999999999999995E-7</v>
      </c>
      <c r="W71" s="169">
        <v>1.51236210536853E-2</v>
      </c>
      <c r="X71" s="169">
        <v>2.4660103909647899E-3</v>
      </c>
    </row>
    <row r="72" spans="1:24">
      <c r="A72" s="4">
        <v>891</v>
      </c>
      <c r="B72" s="4">
        <v>9957</v>
      </c>
      <c r="C72" s="4" t="s">
        <v>1621</v>
      </c>
      <c r="D72" s="4" t="s">
        <v>1622</v>
      </c>
      <c r="E72" s="4" t="s">
        <v>275</v>
      </c>
      <c r="F72" s="4" t="s">
        <v>1623</v>
      </c>
      <c r="G72" s="4" t="s">
        <v>1624</v>
      </c>
      <c r="H72" s="4" t="s">
        <v>283</v>
      </c>
      <c r="I72" s="4" t="s">
        <v>897</v>
      </c>
      <c r="J72" s="4" t="s">
        <v>168</v>
      </c>
      <c r="K72" s="4" t="s">
        <v>187</v>
      </c>
      <c r="L72" s="2" t="s">
        <v>289</v>
      </c>
      <c r="M72" s="2" t="s">
        <v>306</v>
      </c>
      <c r="N72" s="4" t="s">
        <v>500</v>
      </c>
      <c r="O72" s="4" t="s">
        <v>100</v>
      </c>
      <c r="P72" s="4" t="s">
        <v>1147</v>
      </c>
      <c r="Q72" s="160">
        <v>271</v>
      </c>
      <c r="R72" s="170">
        <v>3.718</v>
      </c>
      <c r="S72" s="172">
        <v>24530</v>
      </c>
      <c r="U72" s="160">
        <v>247.15899999999999</v>
      </c>
      <c r="V72" s="169">
        <v>0</v>
      </c>
      <c r="W72" s="169">
        <v>1.00430102492795E-2</v>
      </c>
      <c r="X72" s="169">
        <v>1.6375818690097599E-3</v>
      </c>
    </row>
    <row r="73" spans="1:24">
      <c r="A73" s="4">
        <v>891</v>
      </c>
      <c r="B73" s="4">
        <v>9957</v>
      </c>
      <c r="C73" s="4" t="s">
        <v>1625</v>
      </c>
      <c r="D73" s="4" t="s">
        <v>1626</v>
      </c>
      <c r="E73" s="4" t="s">
        <v>275</v>
      </c>
      <c r="F73" s="4" t="s">
        <v>1627</v>
      </c>
      <c r="G73" s="4" t="s">
        <v>1628</v>
      </c>
      <c r="H73" s="4" t="s">
        <v>283</v>
      </c>
      <c r="I73" s="4" t="s">
        <v>897</v>
      </c>
      <c r="J73" s="4" t="s">
        <v>168</v>
      </c>
      <c r="K73" s="4" t="s">
        <v>187</v>
      </c>
      <c r="L73" s="2" t="s">
        <v>289</v>
      </c>
      <c r="M73" s="2" t="s">
        <v>1334</v>
      </c>
      <c r="N73" s="4" t="s">
        <v>1629</v>
      </c>
      <c r="O73" s="4" t="s">
        <v>100</v>
      </c>
      <c r="P73" s="4" t="s">
        <v>1147</v>
      </c>
      <c r="Q73" s="160">
        <v>607</v>
      </c>
      <c r="R73" s="170">
        <v>3.718</v>
      </c>
      <c r="S73" s="172">
        <v>7089</v>
      </c>
      <c r="U73" s="160">
        <v>159.98599999999999</v>
      </c>
      <c r="V73" s="169">
        <v>0</v>
      </c>
      <c r="W73" s="169">
        <v>6.5008588161323102E-3</v>
      </c>
      <c r="X73" s="169">
        <v>1.0600097247789001E-3</v>
      </c>
    </row>
    <row r="74" spans="1:24">
      <c r="A74" s="4">
        <v>891</v>
      </c>
      <c r="B74" s="4">
        <v>9957</v>
      </c>
      <c r="C74" s="4" t="s">
        <v>1516</v>
      </c>
      <c r="D74" s="4" t="s">
        <v>1517</v>
      </c>
      <c r="E74" s="4" t="s">
        <v>1271</v>
      </c>
      <c r="F74" s="4" t="s">
        <v>1630</v>
      </c>
      <c r="G74" s="4" t="s">
        <v>1631</v>
      </c>
      <c r="H74" s="4" t="s">
        <v>283</v>
      </c>
      <c r="I74" s="4" t="s">
        <v>897</v>
      </c>
      <c r="J74" s="4" t="s">
        <v>168</v>
      </c>
      <c r="K74" s="4" t="s">
        <v>30</v>
      </c>
      <c r="L74" s="2" t="s">
        <v>289</v>
      </c>
      <c r="M74" s="2" t="s">
        <v>308</v>
      </c>
      <c r="N74" s="4" t="s">
        <v>514</v>
      </c>
      <c r="O74" s="4" t="s">
        <v>100</v>
      </c>
      <c r="P74" s="4" t="s">
        <v>1147</v>
      </c>
      <c r="Q74" s="160">
        <v>353</v>
      </c>
      <c r="R74" s="170">
        <v>3.718</v>
      </c>
      <c r="S74" s="172">
        <v>15417</v>
      </c>
      <c r="U74" s="160">
        <v>202.34100000000001</v>
      </c>
      <c r="V74" s="169">
        <v>6.0000000000000002E-6</v>
      </c>
      <c r="W74" s="169">
        <v>8.2218896691963004E-3</v>
      </c>
      <c r="X74" s="169">
        <v>1.3406356378298399E-3</v>
      </c>
    </row>
    <row r="75" spans="1:24">
      <c r="A75" s="4">
        <v>891</v>
      </c>
      <c r="B75" s="4">
        <v>9957</v>
      </c>
      <c r="C75" s="4" t="s">
        <v>1632</v>
      </c>
      <c r="D75" s="4" t="s">
        <v>1633</v>
      </c>
      <c r="E75" s="4" t="s">
        <v>275</v>
      </c>
      <c r="F75" s="4" t="s">
        <v>1634</v>
      </c>
      <c r="G75" s="4" t="s">
        <v>1635</v>
      </c>
      <c r="H75" s="4" t="s">
        <v>283</v>
      </c>
      <c r="I75" s="4" t="s">
        <v>897</v>
      </c>
      <c r="J75" s="4" t="s">
        <v>168</v>
      </c>
      <c r="K75" s="4" t="s">
        <v>187</v>
      </c>
      <c r="L75" s="2" t="s">
        <v>289</v>
      </c>
      <c r="M75" s="2" t="s">
        <v>308</v>
      </c>
      <c r="N75" s="4" t="s">
        <v>512</v>
      </c>
      <c r="O75" s="4" t="s">
        <v>100</v>
      </c>
      <c r="P75" s="4" t="s">
        <v>1147</v>
      </c>
      <c r="Q75" s="160">
        <v>952</v>
      </c>
      <c r="R75" s="170">
        <v>3.718</v>
      </c>
      <c r="S75" s="172">
        <v>10838</v>
      </c>
      <c r="U75" s="160">
        <v>383.61500000000001</v>
      </c>
      <c r="V75" s="169">
        <v>0</v>
      </c>
      <c r="W75" s="169">
        <v>1.55877403101211E-2</v>
      </c>
      <c r="X75" s="169">
        <v>2.5416882266467902E-3</v>
      </c>
    </row>
    <row r="76" spans="1:24">
      <c r="A76" s="4">
        <v>891</v>
      </c>
      <c r="B76" s="4">
        <v>9957</v>
      </c>
      <c r="C76" s="4" t="s">
        <v>1345</v>
      </c>
      <c r="D76" s="4" t="s">
        <v>1346</v>
      </c>
      <c r="E76" s="4" t="s">
        <v>275</v>
      </c>
      <c r="F76" s="4" t="s">
        <v>1636</v>
      </c>
      <c r="G76" s="4" t="s">
        <v>1348</v>
      </c>
      <c r="H76" s="4" t="s">
        <v>283</v>
      </c>
      <c r="I76" s="4" t="s">
        <v>897</v>
      </c>
      <c r="J76" s="4" t="s">
        <v>168</v>
      </c>
      <c r="K76" s="4" t="s">
        <v>187</v>
      </c>
      <c r="L76" s="2" t="s">
        <v>289</v>
      </c>
      <c r="M76" s="2" t="s">
        <v>306</v>
      </c>
      <c r="N76" s="4" t="s">
        <v>521</v>
      </c>
      <c r="O76" s="4" t="s">
        <v>100</v>
      </c>
      <c r="P76" s="4" t="s">
        <v>1147</v>
      </c>
      <c r="Q76" s="160">
        <v>451</v>
      </c>
      <c r="R76" s="170">
        <v>3.718</v>
      </c>
      <c r="S76" s="172">
        <v>7077</v>
      </c>
      <c r="U76" s="160">
        <v>118.66800000000001</v>
      </c>
      <c r="V76" s="169">
        <v>6.9999999999999999E-6</v>
      </c>
      <c r="W76" s="169">
        <v>4.8219511275300001E-3</v>
      </c>
      <c r="X76" s="169">
        <v>7.86252283299296E-4</v>
      </c>
    </row>
    <row r="77" spans="1:24">
      <c r="A77" s="4">
        <v>891</v>
      </c>
      <c r="B77" s="4">
        <v>9957</v>
      </c>
      <c r="C77" s="4" t="s">
        <v>1637</v>
      </c>
      <c r="D77" s="4" t="s">
        <v>1638</v>
      </c>
      <c r="E77" s="4" t="s">
        <v>275</v>
      </c>
      <c r="F77" s="4" t="s">
        <v>1639</v>
      </c>
      <c r="G77" s="4" t="s">
        <v>1640</v>
      </c>
      <c r="H77" s="4" t="s">
        <v>283</v>
      </c>
      <c r="I77" s="4" t="s">
        <v>897</v>
      </c>
      <c r="J77" s="4" t="s">
        <v>168</v>
      </c>
      <c r="K77" s="4" t="s">
        <v>187</v>
      </c>
      <c r="L77" s="2" t="s">
        <v>289</v>
      </c>
      <c r="M77" s="2" t="s">
        <v>308</v>
      </c>
      <c r="N77" s="4" t="s">
        <v>508</v>
      </c>
      <c r="O77" s="4" t="s">
        <v>100</v>
      </c>
      <c r="P77" s="4" t="s">
        <v>1147</v>
      </c>
      <c r="Q77" s="160">
        <v>436</v>
      </c>
      <c r="R77" s="170">
        <v>3.718</v>
      </c>
      <c r="S77" s="172">
        <v>17064</v>
      </c>
      <c r="U77" s="160">
        <v>276.61599999999999</v>
      </c>
      <c r="V77" s="169">
        <v>9.9999999999999995E-7</v>
      </c>
      <c r="W77" s="169">
        <v>1.1239950497493999E-2</v>
      </c>
      <c r="X77" s="169">
        <v>1.8327512057038601E-3</v>
      </c>
    </row>
    <row r="78" spans="1:24">
      <c r="A78" s="4">
        <v>891</v>
      </c>
      <c r="B78" s="4">
        <v>9957</v>
      </c>
      <c r="C78" s="4" t="s">
        <v>1641</v>
      </c>
      <c r="D78" s="4" t="s">
        <v>1642</v>
      </c>
      <c r="E78" s="4" t="s">
        <v>275</v>
      </c>
      <c r="F78" s="4" t="s">
        <v>1643</v>
      </c>
      <c r="G78" s="4" t="s">
        <v>1644</v>
      </c>
      <c r="H78" s="4" t="s">
        <v>283</v>
      </c>
      <c r="I78" s="4" t="s">
        <v>897</v>
      </c>
      <c r="J78" s="4" t="s">
        <v>168</v>
      </c>
      <c r="K78" s="4" t="s">
        <v>196</v>
      </c>
      <c r="L78" s="2" t="s">
        <v>289</v>
      </c>
      <c r="M78" s="2" t="s">
        <v>342</v>
      </c>
      <c r="N78" s="4" t="s">
        <v>481</v>
      </c>
      <c r="O78" s="4" t="s">
        <v>100</v>
      </c>
      <c r="P78" s="4" t="s">
        <v>1153</v>
      </c>
      <c r="Q78" s="160">
        <v>3960</v>
      </c>
      <c r="R78" s="170">
        <v>4.8108000000000004</v>
      </c>
      <c r="S78" s="172">
        <v>1195</v>
      </c>
      <c r="U78" s="160">
        <v>227.65700000000001</v>
      </c>
      <c r="V78" s="169">
        <v>8.8999999999999995E-5</v>
      </c>
      <c r="W78" s="169">
        <v>9.2505610763482307E-3</v>
      </c>
      <c r="X78" s="169">
        <v>1.5083675831040701E-3</v>
      </c>
    </row>
    <row r="79" spans="1:24">
      <c r="A79" s="4">
        <v>891</v>
      </c>
      <c r="B79" s="4">
        <v>9957</v>
      </c>
      <c r="C79" s="4" t="s">
        <v>1645</v>
      </c>
      <c r="D79" s="4" t="s">
        <v>1646</v>
      </c>
      <c r="E79" s="4" t="s">
        <v>275</v>
      </c>
      <c r="F79" s="4" t="s">
        <v>1647</v>
      </c>
      <c r="G79" s="4" t="s">
        <v>1648</v>
      </c>
      <c r="H79" s="4" t="s">
        <v>283</v>
      </c>
      <c r="I79" s="4" t="s">
        <v>897</v>
      </c>
      <c r="J79" s="4" t="s">
        <v>168</v>
      </c>
      <c r="K79" s="4" t="s">
        <v>187</v>
      </c>
      <c r="L79" s="2" t="s">
        <v>289</v>
      </c>
      <c r="M79" s="2" t="s">
        <v>308</v>
      </c>
      <c r="N79" s="4" t="s">
        <v>508</v>
      </c>
      <c r="O79" s="4" t="s">
        <v>100</v>
      </c>
      <c r="P79" s="4" t="s">
        <v>1147</v>
      </c>
      <c r="Q79" s="160">
        <v>224</v>
      </c>
      <c r="R79" s="170">
        <v>3.718</v>
      </c>
      <c r="S79" s="172">
        <v>26836</v>
      </c>
      <c r="U79" s="160">
        <v>223.499</v>
      </c>
      <c r="V79" s="169">
        <v>0</v>
      </c>
      <c r="W79" s="169">
        <v>9.0816104330603796E-3</v>
      </c>
      <c r="X79" s="169">
        <v>1.48081901914382E-3</v>
      </c>
    </row>
    <row r="80" spans="1:24">
      <c r="A80" s="4">
        <v>891</v>
      </c>
      <c r="B80" s="4">
        <v>9957</v>
      </c>
      <c r="C80" s="4" t="s">
        <v>1649</v>
      </c>
      <c r="D80" s="4" t="s">
        <v>1650</v>
      </c>
      <c r="E80" s="4" t="s">
        <v>275</v>
      </c>
      <c r="F80" s="4" t="s">
        <v>1651</v>
      </c>
      <c r="G80" s="4" t="s">
        <v>1652</v>
      </c>
      <c r="H80" s="4" t="s">
        <v>283</v>
      </c>
      <c r="I80" s="4" t="s">
        <v>897</v>
      </c>
      <c r="J80" s="4" t="s">
        <v>168</v>
      </c>
      <c r="K80" s="4" t="s">
        <v>187</v>
      </c>
      <c r="L80" s="2" t="s">
        <v>289</v>
      </c>
      <c r="M80" s="2" t="s">
        <v>308</v>
      </c>
      <c r="N80" s="4" t="s">
        <v>481</v>
      </c>
      <c r="O80" s="4" t="s">
        <v>100</v>
      </c>
      <c r="P80" s="4" t="s">
        <v>1147</v>
      </c>
      <c r="Q80" s="160">
        <v>17661</v>
      </c>
      <c r="R80" s="170">
        <v>3.718</v>
      </c>
      <c r="S80" s="172">
        <v>0.01</v>
      </c>
      <c r="U80" s="160">
        <v>7.0000000000000001E-3</v>
      </c>
      <c r="V80" s="169">
        <v>3.1999999999999999E-5</v>
      </c>
      <c r="W80" s="169">
        <v>2.6681629996333398E-7</v>
      </c>
      <c r="X80" s="169">
        <v>4.3506232128715498E-8</v>
      </c>
    </row>
    <row r="81" spans="1:24">
      <c r="A81" s="4">
        <v>891</v>
      </c>
      <c r="B81" s="4">
        <v>9957</v>
      </c>
      <c r="C81" s="4" t="s">
        <v>1653</v>
      </c>
      <c r="D81" s="4" t="s">
        <v>1654</v>
      </c>
      <c r="E81" s="4" t="s">
        <v>275</v>
      </c>
      <c r="F81" s="4" t="s">
        <v>1655</v>
      </c>
      <c r="G81" s="4" t="s">
        <v>1656</v>
      </c>
      <c r="H81" s="4" t="s">
        <v>283</v>
      </c>
      <c r="I81" s="4" t="s">
        <v>897</v>
      </c>
      <c r="J81" s="4" t="s">
        <v>168</v>
      </c>
      <c r="K81" s="4" t="s">
        <v>231</v>
      </c>
      <c r="L81" s="2" t="s">
        <v>289</v>
      </c>
      <c r="M81" s="2" t="s">
        <v>306</v>
      </c>
      <c r="N81" s="4" t="s">
        <v>512</v>
      </c>
      <c r="O81" s="4" t="s">
        <v>100</v>
      </c>
      <c r="P81" s="4" t="s">
        <v>1147</v>
      </c>
      <c r="Q81" s="160">
        <v>750</v>
      </c>
      <c r="R81" s="170">
        <v>3.718</v>
      </c>
      <c r="S81" s="172">
        <v>16600</v>
      </c>
      <c r="T81" s="159">
        <v>0.51100000000000001</v>
      </c>
      <c r="U81" s="160">
        <v>464.791</v>
      </c>
      <c r="V81" s="169">
        <v>0</v>
      </c>
      <c r="W81" s="169">
        <v>1.88862379355757E-2</v>
      </c>
      <c r="X81" s="169">
        <v>3.0795309423608001E-3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W26"/>
  <sheetViews>
    <sheetView rightToLeft="1" zoomScale="70" zoomScaleNormal="70" workbookViewId="0">
      <selection activeCell="F23" sqref="F23"/>
    </sheetView>
  </sheetViews>
  <sheetFormatPr defaultColWidth="9" defaultRowHeight="14.25"/>
  <cols>
    <col min="1" max="2" width="11.625" style="2" customWidth="1"/>
    <col min="3" max="3" width="25" style="2" customWidth="1"/>
    <col min="4" max="4" width="29" style="2" customWidth="1"/>
    <col min="5" max="5" width="11.625" style="4" customWidth="1"/>
    <col min="6" max="6" width="34.5" style="2" customWidth="1"/>
    <col min="7" max="15" width="11.625" style="2" customWidth="1"/>
    <col min="16" max="16" width="11.625" style="4" customWidth="1"/>
    <col min="17" max="18" width="11.625" style="2" customWidth="1"/>
    <col min="19" max="19" width="11.625" style="134" customWidth="1"/>
    <col min="20" max="24" width="11.625" style="2" customWidth="1"/>
    <col min="25" max="25" width="9" style="2" customWidth="1"/>
    <col min="26" max="16384" width="9" style="2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107</v>
      </c>
      <c r="E1" s="21" t="s">
        <v>108</v>
      </c>
      <c r="F1" s="21" t="s">
        <v>3</v>
      </c>
      <c r="G1" s="21" t="s">
        <v>4</v>
      </c>
      <c r="H1" s="21" t="s">
        <v>109</v>
      </c>
      <c r="I1" s="21" t="s">
        <v>5</v>
      </c>
      <c r="J1" s="21" t="s">
        <v>6</v>
      </c>
      <c r="K1" s="21" t="s">
        <v>7</v>
      </c>
      <c r="L1" s="21" t="s">
        <v>8</v>
      </c>
      <c r="M1" s="21" t="s">
        <v>534</v>
      </c>
      <c r="N1" s="21" t="s">
        <v>86</v>
      </c>
      <c r="O1" s="21" t="s">
        <v>11</v>
      </c>
      <c r="P1" s="21" t="s">
        <v>17</v>
      </c>
      <c r="Q1" s="163" t="s">
        <v>18</v>
      </c>
      <c r="R1" s="171" t="s">
        <v>19</v>
      </c>
      <c r="S1" s="21" t="s">
        <v>16</v>
      </c>
      <c r="T1" s="21" t="s">
        <v>20</v>
      </c>
      <c r="U1" s="167" t="s">
        <v>23</v>
      </c>
      <c r="V1" s="167" t="s">
        <v>24</v>
      </c>
      <c r="W1" s="167" t="s">
        <v>25</v>
      </c>
    </row>
    <row r="2" spans="1:23">
      <c r="A2" s="22">
        <v>891</v>
      </c>
      <c r="B2" s="22">
        <v>9957</v>
      </c>
      <c r="C2" s="22" t="s">
        <v>1279</v>
      </c>
      <c r="D2" s="22" t="s">
        <v>1280</v>
      </c>
      <c r="E2" s="20" t="s">
        <v>1271</v>
      </c>
      <c r="F2" s="22" t="s">
        <v>1281</v>
      </c>
      <c r="G2" s="22" t="s">
        <v>1282</v>
      </c>
      <c r="H2" s="20" t="s">
        <v>283</v>
      </c>
      <c r="I2" s="22" t="s">
        <v>949</v>
      </c>
      <c r="J2" s="20" t="s">
        <v>30</v>
      </c>
      <c r="K2" s="20" t="s">
        <v>187</v>
      </c>
      <c r="L2" s="20" t="s">
        <v>41</v>
      </c>
      <c r="M2" s="22" t="s">
        <v>1283</v>
      </c>
      <c r="N2" s="22" t="s">
        <v>100</v>
      </c>
      <c r="O2" s="20" t="s">
        <v>34</v>
      </c>
      <c r="P2" s="162">
        <v>31179</v>
      </c>
      <c r="Q2" s="177">
        <v>1</v>
      </c>
      <c r="R2" s="178">
        <v>7053</v>
      </c>
      <c r="S2" s="133"/>
      <c r="T2" s="161">
        <v>2199.0549999999998</v>
      </c>
      <c r="U2" s="176">
        <v>1.279E-3</v>
      </c>
      <c r="V2" s="176">
        <v>7.0994807538810406E-2</v>
      </c>
      <c r="W2" s="176">
        <v>1.45701110740234E-2</v>
      </c>
    </row>
    <row r="3" spans="1:23">
      <c r="A3" s="22">
        <v>891</v>
      </c>
      <c r="B3" s="22">
        <v>9957</v>
      </c>
      <c r="C3" s="22" t="s">
        <v>1279</v>
      </c>
      <c r="D3" s="22" t="s">
        <v>1280</v>
      </c>
      <c r="E3" s="20" t="s">
        <v>1271</v>
      </c>
      <c r="F3" s="22" t="s">
        <v>1284</v>
      </c>
      <c r="G3" s="22" t="s">
        <v>1285</v>
      </c>
      <c r="H3" s="20" t="s">
        <v>283</v>
      </c>
      <c r="I3" s="22" t="s">
        <v>949</v>
      </c>
      <c r="J3" s="20" t="s">
        <v>30</v>
      </c>
      <c r="K3" s="20" t="s">
        <v>256</v>
      </c>
      <c r="L3" s="20" t="s">
        <v>41</v>
      </c>
      <c r="M3" s="22" t="s">
        <v>1283</v>
      </c>
      <c r="N3" s="22" t="s">
        <v>100</v>
      </c>
      <c r="O3" s="20" t="s">
        <v>34</v>
      </c>
      <c r="P3" s="162">
        <v>3958</v>
      </c>
      <c r="Q3" s="177">
        <v>1</v>
      </c>
      <c r="R3" s="178">
        <v>8071</v>
      </c>
      <c r="S3" s="133"/>
      <c r="T3" s="161">
        <v>319.45</v>
      </c>
      <c r="U3" s="176">
        <v>9.68E-4</v>
      </c>
      <c r="V3" s="176">
        <v>1.03132051667898E-2</v>
      </c>
      <c r="W3" s="176">
        <v>2.1165568302608001E-3</v>
      </c>
    </row>
    <row r="4" spans="1:23">
      <c r="A4" s="22">
        <v>891</v>
      </c>
      <c r="B4" s="22">
        <v>9957</v>
      </c>
      <c r="C4" s="22" t="s">
        <v>1286</v>
      </c>
      <c r="D4" s="22" t="s">
        <v>1287</v>
      </c>
      <c r="E4" s="20" t="s">
        <v>1271</v>
      </c>
      <c r="F4" s="22" t="s">
        <v>1288</v>
      </c>
      <c r="G4" s="22" t="s">
        <v>1289</v>
      </c>
      <c r="H4" s="20" t="s">
        <v>283</v>
      </c>
      <c r="I4" s="22" t="s">
        <v>949</v>
      </c>
      <c r="J4" s="20" t="s">
        <v>30</v>
      </c>
      <c r="K4" s="20" t="s">
        <v>259</v>
      </c>
      <c r="L4" s="20" t="s">
        <v>41</v>
      </c>
      <c r="M4" s="22" t="s">
        <v>1290</v>
      </c>
      <c r="N4" s="22" t="s">
        <v>100</v>
      </c>
      <c r="O4" s="20" t="s">
        <v>34</v>
      </c>
      <c r="P4" s="162">
        <v>222910</v>
      </c>
      <c r="Q4" s="177">
        <v>1</v>
      </c>
      <c r="R4" s="178">
        <v>775.8</v>
      </c>
      <c r="S4" s="133"/>
      <c r="T4" s="161">
        <v>1729.336</v>
      </c>
      <c r="U4" s="176">
        <v>4.4299999999999998E-4</v>
      </c>
      <c r="V4" s="176">
        <v>5.5830285340301003E-2</v>
      </c>
      <c r="W4" s="176">
        <v>1.1457928923293699E-2</v>
      </c>
    </row>
    <row r="5" spans="1:23">
      <c r="A5" s="22">
        <v>891</v>
      </c>
      <c r="B5" s="22">
        <v>9957</v>
      </c>
      <c r="C5" s="22" t="s">
        <v>1286</v>
      </c>
      <c r="D5" s="22" t="s">
        <v>1287</v>
      </c>
      <c r="E5" s="20" t="s">
        <v>1271</v>
      </c>
      <c r="F5" s="22" t="s">
        <v>1291</v>
      </c>
      <c r="G5" s="22" t="s">
        <v>1292</v>
      </c>
      <c r="H5" s="20" t="s">
        <v>283</v>
      </c>
      <c r="I5" s="22" t="s">
        <v>949</v>
      </c>
      <c r="J5" s="20" t="s">
        <v>30</v>
      </c>
      <c r="K5" s="20" t="s">
        <v>256</v>
      </c>
      <c r="L5" s="20" t="s">
        <v>41</v>
      </c>
      <c r="M5" s="22" t="s">
        <v>1283</v>
      </c>
      <c r="N5" s="22" t="s">
        <v>100</v>
      </c>
      <c r="O5" s="20" t="s">
        <v>34</v>
      </c>
      <c r="P5" s="162">
        <v>229031</v>
      </c>
      <c r="Q5" s="177">
        <v>1</v>
      </c>
      <c r="R5" s="178">
        <v>680.1</v>
      </c>
      <c r="S5" s="133"/>
      <c r="T5" s="161">
        <v>1557.64</v>
      </c>
      <c r="U5" s="176">
        <v>9.7000000000000005E-4</v>
      </c>
      <c r="V5" s="176">
        <v>5.0287212713628203E-2</v>
      </c>
      <c r="W5" s="176">
        <v>1.0320336095566899E-2</v>
      </c>
    </row>
    <row r="6" spans="1:23">
      <c r="A6" s="22">
        <v>891</v>
      </c>
      <c r="B6" s="22">
        <v>9957</v>
      </c>
      <c r="C6" s="22" t="s">
        <v>1286</v>
      </c>
      <c r="D6" s="22" t="s">
        <v>1287</v>
      </c>
      <c r="E6" s="20" t="s">
        <v>1271</v>
      </c>
      <c r="F6" s="22" t="s">
        <v>1293</v>
      </c>
      <c r="G6" s="22" t="s">
        <v>1294</v>
      </c>
      <c r="H6" s="20" t="s">
        <v>283</v>
      </c>
      <c r="I6" s="22" t="s">
        <v>949</v>
      </c>
      <c r="J6" s="20" t="s">
        <v>30</v>
      </c>
      <c r="K6" s="20" t="s">
        <v>201</v>
      </c>
      <c r="L6" s="20" t="s">
        <v>41</v>
      </c>
      <c r="M6" s="22" t="s">
        <v>1283</v>
      </c>
      <c r="N6" s="22" t="s">
        <v>100</v>
      </c>
      <c r="O6" s="20" t="s">
        <v>34</v>
      </c>
      <c r="P6" s="162">
        <v>2287</v>
      </c>
      <c r="Q6" s="177">
        <v>1</v>
      </c>
      <c r="R6" s="178">
        <v>19360</v>
      </c>
      <c r="S6" s="133"/>
      <c r="T6" s="161">
        <v>442.76299999999998</v>
      </c>
      <c r="U6" s="176">
        <v>2.0000000000000001E-4</v>
      </c>
      <c r="V6" s="176">
        <v>1.4294271870200201E-2</v>
      </c>
      <c r="W6" s="176">
        <v>2.9335825547136302E-3</v>
      </c>
    </row>
    <row r="7" spans="1:23">
      <c r="A7" s="22">
        <v>891</v>
      </c>
      <c r="B7" s="22">
        <v>9957</v>
      </c>
      <c r="C7" s="22" t="s">
        <v>1295</v>
      </c>
      <c r="D7" s="22" t="s">
        <v>1296</v>
      </c>
      <c r="E7" s="20" t="s">
        <v>1271</v>
      </c>
      <c r="F7" s="22" t="s">
        <v>1297</v>
      </c>
      <c r="G7" s="22" t="s">
        <v>1298</v>
      </c>
      <c r="H7" s="20" t="s">
        <v>283</v>
      </c>
      <c r="I7" s="22" t="s">
        <v>949</v>
      </c>
      <c r="J7" s="20" t="s">
        <v>30</v>
      </c>
      <c r="K7" s="20" t="s">
        <v>256</v>
      </c>
      <c r="L7" s="20" t="s">
        <v>41</v>
      </c>
      <c r="M7" s="22" t="s">
        <v>1283</v>
      </c>
      <c r="N7" s="22" t="s">
        <v>100</v>
      </c>
      <c r="O7" s="20" t="s">
        <v>34</v>
      </c>
      <c r="P7" s="162">
        <v>22280</v>
      </c>
      <c r="Q7" s="177">
        <v>1</v>
      </c>
      <c r="R7" s="178">
        <v>7329</v>
      </c>
      <c r="S7" s="133"/>
      <c r="T7" s="161">
        <v>1632.9010000000001</v>
      </c>
      <c r="U7" s="176">
        <v>1.6000000000000001E-3</v>
      </c>
      <c r="V7" s="176">
        <v>5.2716968551081503E-2</v>
      </c>
      <c r="W7" s="176">
        <v>1.08189896402658E-2</v>
      </c>
    </row>
    <row r="8" spans="1:23">
      <c r="A8" s="22">
        <v>891</v>
      </c>
      <c r="B8" s="22">
        <v>9957</v>
      </c>
      <c r="C8" s="22" t="s">
        <v>1295</v>
      </c>
      <c r="D8" s="22" t="s">
        <v>1296</v>
      </c>
      <c r="E8" s="20" t="s">
        <v>1271</v>
      </c>
      <c r="F8" s="22" t="s">
        <v>1299</v>
      </c>
      <c r="G8" s="22" t="s">
        <v>1300</v>
      </c>
      <c r="H8" s="20" t="s">
        <v>283</v>
      </c>
      <c r="I8" s="22" t="s">
        <v>950</v>
      </c>
      <c r="J8" s="20" t="s">
        <v>30</v>
      </c>
      <c r="K8" s="20" t="s">
        <v>30</v>
      </c>
      <c r="L8" s="20" t="s">
        <v>41</v>
      </c>
      <c r="M8" s="22" t="s">
        <v>1301</v>
      </c>
      <c r="N8" s="22" t="s">
        <v>100</v>
      </c>
      <c r="O8" s="20" t="s">
        <v>34</v>
      </c>
      <c r="P8" s="162">
        <v>99385</v>
      </c>
      <c r="Q8" s="177">
        <v>1</v>
      </c>
      <c r="R8" s="178">
        <v>4036.28</v>
      </c>
      <c r="S8" s="133"/>
      <c r="T8" s="161">
        <v>4011.4569999999999</v>
      </c>
      <c r="U8" s="176">
        <v>1.8400000000000001E-3</v>
      </c>
      <c r="V8" s="176">
        <v>0.129506822630509</v>
      </c>
      <c r="W8" s="176">
        <v>2.6578405604365501E-2</v>
      </c>
    </row>
    <row r="9" spans="1:23">
      <c r="A9" s="22">
        <v>891</v>
      </c>
      <c r="B9" s="22">
        <v>9957</v>
      </c>
      <c r="C9" s="22" t="s">
        <v>1302</v>
      </c>
      <c r="D9" s="22" t="s">
        <v>1303</v>
      </c>
      <c r="E9" s="20" t="s">
        <v>275</v>
      </c>
      <c r="F9" s="22" t="s">
        <v>1304</v>
      </c>
      <c r="G9" s="22" t="s">
        <v>1305</v>
      </c>
      <c r="H9" s="20" t="s">
        <v>283</v>
      </c>
      <c r="I9" s="22" t="s">
        <v>949</v>
      </c>
      <c r="J9" s="20" t="s">
        <v>168</v>
      </c>
      <c r="K9" s="20" t="s">
        <v>1306</v>
      </c>
      <c r="L9" s="20" t="s">
        <v>308</v>
      </c>
      <c r="M9" s="22" t="s">
        <v>700</v>
      </c>
      <c r="N9" s="22" t="s">
        <v>100</v>
      </c>
      <c r="O9" s="20" t="s">
        <v>1147</v>
      </c>
      <c r="P9" s="162">
        <v>13433</v>
      </c>
      <c r="Q9" s="177">
        <v>3.718</v>
      </c>
      <c r="R9" s="178">
        <v>5378</v>
      </c>
      <c r="S9" s="133"/>
      <c r="T9" s="161">
        <v>2685.9830000000002</v>
      </c>
      <c r="U9" s="176">
        <v>0</v>
      </c>
      <c r="V9" s="176">
        <v>8.6714898164961807E-2</v>
      </c>
      <c r="W9" s="176">
        <v>1.7796311333690699E-2</v>
      </c>
    </row>
    <row r="10" spans="1:23">
      <c r="A10" s="22">
        <v>891</v>
      </c>
      <c r="B10" s="22">
        <v>9957</v>
      </c>
      <c r="C10" s="22" t="s">
        <v>1307</v>
      </c>
      <c r="D10" s="22" t="s">
        <v>1308</v>
      </c>
      <c r="E10" s="20" t="s">
        <v>275</v>
      </c>
      <c r="F10" s="22" t="s">
        <v>1309</v>
      </c>
      <c r="G10" s="22" t="s">
        <v>1310</v>
      </c>
      <c r="H10" s="20" t="s">
        <v>283</v>
      </c>
      <c r="I10" s="22" t="s">
        <v>949</v>
      </c>
      <c r="J10" s="20" t="s">
        <v>168</v>
      </c>
      <c r="K10" s="20" t="s">
        <v>187</v>
      </c>
      <c r="L10" s="20" t="s">
        <v>306</v>
      </c>
      <c r="M10" s="22" t="s">
        <v>700</v>
      </c>
      <c r="N10" s="22" t="s">
        <v>100</v>
      </c>
      <c r="O10" s="20" t="s">
        <v>1147</v>
      </c>
      <c r="P10" s="162">
        <v>1733</v>
      </c>
      <c r="Q10" s="177">
        <v>3.718</v>
      </c>
      <c r="R10" s="178">
        <v>19949</v>
      </c>
      <c r="S10" s="133"/>
      <c r="T10" s="161">
        <v>1285.373</v>
      </c>
      <c r="U10" s="176">
        <v>6.0000000000000002E-6</v>
      </c>
      <c r="V10" s="176">
        <v>4.1497276908009501E-2</v>
      </c>
      <c r="W10" s="176">
        <v>8.5163965475740094E-3</v>
      </c>
    </row>
    <row r="11" spans="1:23">
      <c r="A11" s="22">
        <v>891</v>
      </c>
      <c r="B11" s="22">
        <v>9957</v>
      </c>
      <c r="C11" s="22" t="s">
        <v>1311</v>
      </c>
      <c r="D11" s="22" t="s">
        <v>1312</v>
      </c>
      <c r="E11" s="20" t="s">
        <v>275</v>
      </c>
      <c r="F11" s="22" t="s">
        <v>1313</v>
      </c>
      <c r="G11" s="22" t="s">
        <v>1314</v>
      </c>
      <c r="H11" s="20" t="s">
        <v>283</v>
      </c>
      <c r="I11" s="22" t="s">
        <v>949</v>
      </c>
      <c r="J11" s="20" t="s">
        <v>168</v>
      </c>
      <c r="K11" s="20" t="s">
        <v>187</v>
      </c>
      <c r="L11" s="20" t="s">
        <v>306</v>
      </c>
      <c r="M11" s="22" t="s">
        <v>700</v>
      </c>
      <c r="N11" s="22" t="s">
        <v>100</v>
      </c>
      <c r="O11" s="20" t="s">
        <v>1147</v>
      </c>
      <c r="P11" s="162">
        <v>2431</v>
      </c>
      <c r="Q11" s="177">
        <v>3.718</v>
      </c>
      <c r="R11" s="178">
        <v>4981</v>
      </c>
      <c r="S11" s="133"/>
      <c r="T11" s="161">
        <v>450.20600000000002</v>
      </c>
      <c r="U11" s="176">
        <v>3.0000000000000001E-6</v>
      </c>
      <c r="V11" s="176">
        <v>1.45345438454253E-2</v>
      </c>
      <c r="W11" s="176">
        <v>2.98289305344399E-3</v>
      </c>
    </row>
    <row r="12" spans="1:23">
      <c r="A12" s="22">
        <v>891</v>
      </c>
      <c r="B12" s="22">
        <v>9957</v>
      </c>
      <c r="C12" s="22" t="s">
        <v>1315</v>
      </c>
      <c r="D12" s="22" t="s">
        <v>1316</v>
      </c>
      <c r="E12" s="20" t="s">
        <v>275</v>
      </c>
      <c r="F12" s="22" t="s">
        <v>1317</v>
      </c>
      <c r="G12" s="22" t="s">
        <v>1318</v>
      </c>
      <c r="H12" s="20" t="s">
        <v>283</v>
      </c>
      <c r="I12" s="22" t="s">
        <v>949</v>
      </c>
      <c r="J12" s="20" t="s">
        <v>168</v>
      </c>
      <c r="K12" s="20" t="s">
        <v>187</v>
      </c>
      <c r="L12" s="20" t="s">
        <v>308</v>
      </c>
      <c r="M12" s="22" t="s">
        <v>700</v>
      </c>
      <c r="N12" s="22" t="s">
        <v>100</v>
      </c>
      <c r="O12" s="20" t="s">
        <v>1147</v>
      </c>
      <c r="P12" s="162">
        <v>3747</v>
      </c>
      <c r="Q12" s="177">
        <v>3.718</v>
      </c>
      <c r="R12" s="178">
        <v>4893</v>
      </c>
      <c r="S12" s="133"/>
      <c r="T12" s="161">
        <v>681.66099999999994</v>
      </c>
      <c r="U12" s="176">
        <v>0</v>
      </c>
      <c r="V12" s="176">
        <v>2.2006897193675001E-2</v>
      </c>
      <c r="W12" s="176">
        <v>4.5164279983599502E-3</v>
      </c>
    </row>
    <row r="13" spans="1:23">
      <c r="A13" s="22">
        <v>891</v>
      </c>
      <c r="B13" s="22">
        <v>9957</v>
      </c>
      <c r="C13" s="22" t="s">
        <v>1307</v>
      </c>
      <c r="D13" s="22" t="s">
        <v>1308</v>
      </c>
      <c r="E13" s="20" t="s">
        <v>275</v>
      </c>
      <c r="F13" s="22" t="s">
        <v>1319</v>
      </c>
      <c r="G13" s="22" t="s">
        <v>1320</v>
      </c>
      <c r="H13" s="20" t="s">
        <v>283</v>
      </c>
      <c r="I13" s="22" t="s">
        <v>951</v>
      </c>
      <c r="J13" s="20" t="s">
        <v>168</v>
      </c>
      <c r="K13" s="20" t="s">
        <v>187</v>
      </c>
      <c r="L13" s="20" t="s">
        <v>306</v>
      </c>
      <c r="M13" s="22" t="s">
        <v>697</v>
      </c>
      <c r="N13" s="22" t="s">
        <v>100</v>
      </c>
      <c r="O13" s="20" t="s">
        <v>1147</v>
      </c>
      <c r="P13" s="162">
        <v>1580</v>
      </c>
      <c r="Q13" s="177">
        <v>3.718</v>
      </c>
      <c r="R13" s="178">
        <v>7889</v>
      </c>
      <c r="S13" s="133"/>
      <c r="T13" s="161">
        <v>463.435</v>
      </c>
      <c r="U13" s="176">
        <v>5.0000000000000004E-6</v>
      </c>
      <c r="V13" s="176">
        <v>1.4961631320083E-2</v>
      </c>
      <c r="W13" s="176">
        <v>3.0705432937898798E-3</v>
      </c>
    </row>
    <row r="14" spans="1:23">
      <c r="A14" s="22">
        <v>891</v>
      </c>
      <c r="B14" s="22">
        <v>9957</v>
      </c>
      <c r="C14" s="22" t="s">
        <v>1321</v>
      </c>
      <c r="D14" s="22" t="s">
        <v>1322</v>
      </c>
      <c r="E14" s="20" t="s">
        <v>275</v>
      </c>
      <c r="F14" s="22" t="s">
        <v>1323</v>
      </c>
      <c r="G14" s="22" t="s">
        <v>1324</v>
      </c>
      <c r="H14" s="20" t="s">
        <v>283</v>
      </c>
      <c r="I14" s="22" t="s">
        <v>949</v>
      </c>
      <c r="J14" s="20" t="s">
        <v>168</v>
      </c>
      <c r="K14" s="20" t="s">
        <v>231</v>
      </c>
      <c r="L14" s="20" t="s">
        <v>306</v>
      </c>
      <c r="M14" s="22" t="s">
        <v>700</v>
      </c>
      <c r="N14" s="22" t="s">
        <v>100</v>
      </c>
      <c r="O14" s="20" t="s">
        <v>1147</v>
      </c>
      <c r="P14" s="162">
        <v>2622</v>
      </c>
      <c r="Q14" s="177">
        <v>3.718</v>
      </c>
      <c r="R14" s="178">
        <v>3491</v>
      </c>
      <c r="S14" s="133"/>
      <c r="T14" s="161">
        <v>340.32299999999998</v>
      </c>
      <c r="U14" s="176">
        <v>1.1E-5</v>
      </c>
      <c r="V14" s="176">
        <v>1.09870839262256E-2</v>
      </c>
      <c r="W14" s="176">
        <v>2.2548555131614799E-3</v>
      </c>
    </row>
    <row r="15" spans="1:23">
      <c r="A15" s="22">
        <v>891</v>
      </c>
      <c r="B15" s="22">
        <v>9957</v>
      </c>
      <c r="C15" s="22" t="s">
        <v>1325</v>
      </c>
      <c r="D15" s="22" t="s">
        <v>1303</v>
      </c>
      <c r="E15" s="20" t="s">
        <v>275</v>
      </c>
      <c r="F15" s="22" t="s">
        <v>1326</v>
      </c>
      <c r="G15" s="22" t="s">
        <v>1327</v>
      </c>
      <c r="H15" s="20" t="s">
        <v>283</v>
      </c>
      <c r="I15" s="22" t="s">
        <v>949</v>
      </c>
      <c r="J15" s="20" t="s">
        <v>168</v>
      </c>
      <c r="K15" s="20" t="s">
        <v>256</v>
      </c>
      <c r="L15" s="20" t="s">
        <v>326</v>
      </c>
      <c r="M15" s="22" t="s">
        <v>700</v>
      </c>
      <c r="N15" s="22" t="s">
        <v>100</v>
      </c>
      <c r="O15" s="20" t="s">
        <v>1149</v>
      </c>
      <c r="P15" s="162">
        <v>470</v>
      </c>
      <c r="Q15" s="177">
        <v>4.0218999999999996</v>
      </c>
      <c r="R15" s="178">
        <v>25113</v>
      </c>
      <c r="S15" s="133"/>
      <c r="T15" s="161">
        <v>474.709</v>
      </c>
      <c r="U15" s="176">
        <v>2.0999999999999999E-5</v>
      </c>
      <c r="V15" s="176">
        <v>1.5325626707928201E-2</v>
      </c>
      <c r="W15" s="176">
        <v>3.1452452813745002E-3</v>
      </c>
    </row>
    <row r="16" spans="1:23">
      <c r="A16" s="22">
        <v>891</v>
      </c>
      <c r="B16" s="22">
        <v>9957</v>
      </c>
      <c r="C16" s="22" t="s">
        <v>1307</v>
      </c>
      <c r="D16" s="22" t="s">
        <v>1308</v>
      </c>
      <c r="E16" s="20" t="s">
        <v>275</v>
      </c>
      <c r="F16" s="22" t="s">
        <v>1328</v>
      </c>
      <c r="G16" s="22" t="s">
        <v>1329</v>
      </c>
      <c r="H16" s="20" t="s">
        <v>283</v>
      </c>
      <c r="I16" s="22" t="s">
        <v>949</v>
      </c>
      <c r="J16" s="20" t="s">
        <v>168</v>
      </c>
      <c r="K16" s="20" t="s">
        <v>231</v>
      </c>
      <c r="L16" s="20" t="s">
        <v>308</v>
      </c>
      <c r="M16" s="22" t="s">
        <v>700</v>
      </c>
      <c r="N16" s="22" t="s">
        <v>100</v>
      </c>
      <c r="O16" s="20" t="s">
        <v>1147</v>
      </c>
      <c r="P16" s="162">
        <v>2900</v>
      </c>
      <c r="Q16" s="177">
        <v>3.718</v>
      </c>
      <c r="R16" s="178">
        <v>5440</v>
      </c>
      <c r="S16" s="133"/>
      <c r="T16" s="161">
        <v>586.55200000000002</v>
      </c>
      <c r="U16" s="176">
        <v>1.8E-5</v>
      </c>
      <c r="V16" s="176">
        <v>1.8936373167062402E-2</v>
      </c>
      <c r="W16" s="176">
        <v>3.8862709816126799E-3</v>
      </c>
    </row>
    <row r="17" spans="1:23">
      <c r="A17" s="22">
        <v>891</v>
      </c>
      <c r="B17" s="22">
        <v>9957</v>
      </c>
      <c r="C17" s="22" t="s">
        <v>1315</v>
      </c>
      <c r="D17" s="22" t="s">
        <v>1316</v>
      </c>
      <c r="E17" s="20" t="s">
        <v>275</v>
      </c>
      <c r="F17" s="22" t="s">
        <v>1330</v>
      </c>
      <c r="G17" s="22" t="s">
        <v>1331</v>
      </c>
      <c r="H17" s="20" t="s">
        <v>283</v>
      </c>
      <c r="I17" s="22" t="s">
        <v>949</v>
      </c>
      <c r="J17" s="20" t="s">
        <v>168</v>
      </c>
      <c r="K17" s="20" t="s">
        <v>187</v>
      </c>
      <c r="L17" s="20" t="s">
        <v>342</v>
      </c>
      <c r="M17" s="22" t="s">
        <v>700</v>
      </c>
      <c r="N17" s="22" t="s">
        <v>100</v>
      </c>
      <c r="O17" s="20" t="s">
        <v>1147</v>
      </c>
      <c r="P17" s="162">
        <v>1173</v>
      </c>
      <c r="Q17" s="177">
        <v>3.718</v>
      </c>
      <c r="R17" s="178">
        <v>109783</v>
      </c>
      <c r="S17" s="133"/>
      <c r="T17" s="161">
        <v>4787.8720000000003</v>
      </c>
      <c r="U17" s="176">
        <v>2.31E-4</v>
      </c>
      <c r="V17" s="176">
        <v>0.15457277804156599</v>
      </c>
      <c r="W17" s="176">
        <v>3.1722637516198901E-2</v>
      </c>
    </row>
    <row r="18" spans="1:23">
      <c r="A18" s="22">
        <v>891</v>
      </c>
      <c r="B18" s="22">
        <v>9957</v>
      </c>
      <c r="C18" s="22" t="s">
        <v>1311</v>
      </c>
      <c r="D18" s="22" t="s">
        <v>1312</v>
      </c>
      <c r="E18" s="20" t="s">
        <v>275</v>
      </c>
      <c r="F18" s="22" t="s">
        <v>1332</v>
      </c>
      <c r="G18" s="22" t="s">
        <v>1333</v>
      </c>
      <c r="H18" s="20" t="s">
        <v>283</v>
      </c>
      <c r="I18" s="22" t="s">
        <v>951</v>
      </c>
      <c r="J18" s="20" t="s">
        <v>168</v>
      </c>
      <c r="K18" s="20" t="s">
        <v>187</v>
      </c>
      <c r="L18" s="20" t="s">
        <v>1334</v>
      </c>
      <c r="M18" s="22" t="s">
        <v>697</v>
      </c>
      <c r="N18" s="22" t="s">
        <v>100</v>
      </c>
      <c r="O18" s="20" t="s">
        <v>1147</v>
      </c>
      <c r="P18" s="162">
        <v>31999</v>
      </c>
      <c r="Q18" s="177">
        <v>3.718</v>
      </c>
      <c r="R18" s="178">
        <v>1086.2</v>
      </c>
      <c r="S18" s="133"/>
      <c r="T18" s="161">
        <v>1292.277</v>
      </c>
      <c r="U18" s="176">
        <v>0</v>
      </c>
      <c r="V18" s="176">
        <v>4.1720173960540598E-2</v>
      </c>
      <c r="W18" s="176">
        <v>8.56214122843218E-3</v>
      </c>
    </row>
    <row r="19" spans="1:23">
      <c r="A19" s="22">
        <v>891</v>
      </c>
      <c r="B19" s="22">
        <v>9957</v>
      </c>
      <c r="C19" s="22" t="s">
        <v>1311</v>
      </c>
      <c r="D19" s="22" t="s">
        <v>1312</v>
      </c>
      <c r="E19" s="20" t="s">
        <v>275</v>
      </c>
      <c r="F19" s="22" t="s">
        <v>1335</v>
      </c>
      <c r="G19" s="22" t="s">
        <v>1336</v>
      </c>
      <c r="H19" s="20" t="s">
        <v>283</v>
      </c>
      <c r="I19" s="22" t="s">
        <v>949</v>
      </c>
      <c r="J19" s="20" t="s">
        <v>168</v>
      </c>
      <c r="K19" s="20" t="s">
        <v>187</v>
      </c>
      <c r="L19" s="20" t="s">
        <v>306</v>
      </c>
      <c r="M19" s="22" t="s">
        <v>700</v>
      </c>
      <c r="N19" s="22" t="s">
        <v>100</v>
      </c>
      <c r="O19" s="20" t="s">
        <v>1147</v>
      </c>
      <c r="P19" s="162">
        <v>338</v>
      </c>
      <c r="Q19" s="177">
        <v>3.718</v>
      </c>
      <c r="R19" s="178">
        <v>55939</v>
      </c>
      <c r="S19" s="133"/>
      <c r="T19" s="161">
        <v>702.976</v>
      </c>
      <c r="U19" s="176">
        <v>0</v>
      </c>
      <c r="V19" s="176">
        <v>2.2695058390225599E-2</v>
      </c>
      <c r="W19" s="176">
        <v>4.65765783499404E-3</v>
      </c>
    </row>
    <row r="20" spans="1:23">
      <c r="A20" s="2">
        <v>891</v>
      </c>
      <c r="B20" s="2">
        <v>9957</v>
      </c>
      <c r="C20" s="2" t="s">
        <v>1337</v>
      </c>
      <c r="D20" s="2" t="s">
        <v>1338</v>
      </c>
      <c r="E20" s="20" t="s">
        <v>275</v>
      </c>
      <c r="F20" s="2" t="s">
        <v>1339</v>
      </c>
      <c r="G20" s="2" t="s">
        <v>1340</v>
      </c>
      <c r="H20" s="20" t="s">
        <v>283</v>
      </c>
      <c r="I20" s="22" t="s">
        <v>949</v>
      </c>
      <c r="J20" s="20" t="s">
        <v>168</v>
      </c>
      <c r="K20" s="20" t="s">
        <v>187</v>
      </c>
      <c r="L20" s="20" t="s">
        <v>306</v>
      </c>
      <c r="M20" s="22" t="s">
        <v>700</v>
      </c>
      <c r="N20" s="22" t="s">
        <v>100</v>
      </c>
      <c r="O20" s="2" t="s">
        <v>1147</v>
      </c>
      <c r="P20" s="162">
        <v>2790</v>
      </c>
      <c r="Q20" s="164">
        <v>3.718</v>
      </c>
      <c r="R20" s="179">
        <v>51391</v>
      </c>
      <c r="T20" s="159">
        <v>5330.9009999999998</v>
      </c>
      <c r="U20" s="168">
        <v>3.9999999999999998E-6</v>
      </c>
      <c r="V20" s="168">
        <v>0.17210408456297699</v>
      </c>
      <c r="W20" s="168">
        <v>3.5320549703651102E-2</v>
      </c>
    </row>
    <row r="21" spans="1:23">
      <c r="H21" s="4"/>
      <c r="L21" s="4"/>
    </row>
    <row r="22" spans="1:23">
      <c r="L22" s="4"/>
    </row>
    <row r="26" spans="1:23">
      <c r="G26" s="11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W1048574"/>
  <sheetViews>
    <sheetView rightToLeft="1" zoomScale="70" zoomScaleNormal="70" workbookViewId="0"/>
  </sheetViews>
  <sheetFormatPr defaultColWidth="9" defaultRowHeight="14.25"/>
  <cols>
    <col min="1" max="12" width="11.625" style="4" customWidth="1"/>
    <col min="13" max="13" width="11.625" style="2" customWidth="1"/>
    <col min="14" max="24" width="11.625" style="4" customWidth="1"/>
    <col min="25" max="25" width="9" style="4" customWidth="1"/>
    <col min="26" max="16384" width="9" style="4"/>
  </cols>
  <sheetData>
    <row r="1" spans="1:23" ht="66.75" customHeight="1">
      <c r="A1" s="21" t="s">
        <v>0</v>
      </c>
      <c r="B1" s="21" t="s">
        <v>1</v>
      </c>
      <c r="C1" s="21" t="s">
        <v>2</v>
      </c>
      <c r="D1" s="21" t="s">
        <v>107</v>
      </c>
      <c r="E1" s="21" t="s">
        <v>108</v>
      </c>
      <c r="F1" s="21" t="s">
        <v>1080</v>
      </c>
      <c r="G1" s="21" t="s">
        <v>4</v>
      </c>
      <c r="H1" s="21" t="s">
        <v>109</v>
      </c>
      <c r="I1" s="21" t="s">
        <v>5</v>
      </c>
      <c r="J1" s="21" t="s">
        <v>6</v>
      </c>
      <c r="K1" s="21" t="s">
        <v>7</v>
      </c>
      <c r="L1" s="21" t="s">
        <v>288</v>
      </c>
      <c r="M1" s="21" t="s">
        <v>8</v>
      </c>
      <c r="N1" s="21" t="s">
        <v>534</v>
      </c>
      <c r="O1" s="21" t="s">
        <v>86</v>
      </c>
      <c r="P1" s="21" t="s">
        <v>11</v>
      </c>
      <c r="Q1" s="21" t="s">
        <v>17</v>
      </c>
      <c r="R1" s="163" t="s">
        <v>18</v>
      </c>
      <c r="S1" s="171" t="s">
        <v>19</v>
      </c>
      <c r="T1" s="21" t="s">
        <v>20</v>
      </c>
      <c r="U1" s="167" t="s">
        <v>23</v>
      </c>
      <c r="V1" s="167" t="s">
        <v>24</v>
      </c>
      <c r="W1" s="167" t="s">
        <v>25</v>
      </c>
    </row>
    <row r="2" spans="1:23">
      <c r="A2" s="20">
        <v>891</v>
      </c>
      <c r="B2" s="20">
        <v>9957</v>
      </c>
      <c r="C2" s="20" t="s">
        <v>1269</v>
      </c>
      <c r="D2" s="20" t="s">
        <v>1270</v>
      </c>
      <c r="E2" s="20" t="s">
        <v>1271</v>
      </c>
      <c r="F2" s="20" t="s">
        <v>1272</v>
      </c>
      <c r="G2" s="20" t="s">
        <v>1273</v>
      </c>
      <c r="H2" s="20" t="s">
        <v>283</v>
      </c>
      <c r="I2" s="20" t="s">
        <v>897</v>
      </c>
      <c r="J2" s="20" t="s">
        <v>30</v>
      </c>
      <c r="K2" s="20" t="s">
        <v>30</v>
      </c>
      <c r="L2" s="4" t="s">
        <v>289</v>
      </c>
      <c r="M2" s="20" t="s">
        <v>41</v>
      </c>
      <c r="N2" s="22" t="s">
        <v>1274</v>
      </c>
      <c r="O2" s="22" t="s">
        <v>100</v>
      </c>
      <c r="P2" s="20" t="s">
        <v>34</v>
      </c>
      <c r="Q2" s="162">
        <v>295799.52</v>
      </c>
      <c r="R2" s="180">
        <v>1</v>
      </c>
      <c r="S2" s="181">
        <v>69.400000000000006</v>
      </c>
      <c r="T2" s="162">
        <v>205.285</v>
      </c>
      <c r="U2" s="182">
        <v>9.5500000000000001E-4</v>
      </c>
      <c r="V2" s="182">
        <v>0.204567290530486</v>
      </c>
      <c r="W2" s="182">
        <v>1.36014037351315E-3</v>
      </c>
    </row>
    <row r="3" spans="1:23">
      <c r="A3" s="20">
        <v>891</v>
      </c>
      <c r="B3" s="20">
        <v>9957</v>
      </c>
      <c r="C3" s="20" t="s">
        <v>1275</v>
      </c>
      <c r="D3" s="20" t="s">
        <v>1276</v>
      </c>
      <c r="E3" s="20" t="s">
        <v>275</v>
      </c>
      <c r="F3" s="20" t="s">
        <v>1277</v>
      </c>
      <c r="G3" s="20" t="s">
        <v>1278</v>
      </c>
      <c r="H3" s="20" t="s">
        <v>283</v>
      </c>
      <c r="I3" s="20" t="s">
        <v>897</v>
      </c>
      <c r="J3" s="20" t="s">
        <v>168</v>
      </c>
      <c r="K3" s="20" t="s">
        <v>207</v>
      </c>
      <c r="L3" s="4" t="s">
        <v>289</v>
      </c>
      <c r="M3" s="20" t="s">
        <v>276</v>
      </c>
      <c r="N3" s="22" t="s">
        <v>700</v>
      </c>
      <c r="O3" s="22" t="s">
        <v>100</v>
      </c>
      <c r="P3" s="20" t="s">
        <v>1147</v>
      </c>
      <c r="Q3" s="162">
        <v>15643.62</v>
      </c>
      <c r="R3" s="180">
        <v>3.718</v>
      </c>
      <c r="S3" s="181">
        <v>1372.39</v>
      </c>
      <c r="T3" s="162">
        <v>798.22299999999996</v>
      </c>
      <c r="U3" s="182">
        <v>6.8199999999999999E-4</v>
      </c>
      <c r="V3" s="182">
        <v>0.79543270946951405</v>
      </c>
      <c r="W3" s="182">
        <v>5.2887249948750303E-3</v>
      </c>
    </row>
    <row r="4" spans="1:23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M4" s="20"/>
      <c r="N4" s="22"/>
      <c r="O4" s="22"/>
      <c r="P4" s="20"/>
      <c r="Q4" s="20"/>
      <c r="R4" s="20"/>
      <c r="S4" s="20"/>
      <c r="T4" s="20"/>
      <c r="U4" s="20"/>
      <c r="V4" s="20"/>
      <c r="W4" s="20"/>
    </row>
    <row r="5" spans="1:23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M5" s="20"/>
      <c r="N5" s="22"/>
      <c r="O5" s="22"/>
      <c r="P5" s="20"/>
      <c r="Q5" s="20"/>
      <c r="R5" s="20"/>
      <c r="S5" s="20"/>
      <c r="T5" s="20"/>
      <c r="U5" s="20"/>
      <c r="V5" s="20"/>
      <c r="W5" s="20"/>
    </row>
    <row r="6" spans="1:23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M6" s="20"/>
      <c r="N6" s="22"/>
      <c r="O6" s="22"/>
      <c r="P6" s="20"/>
      <c r="Q6" s="20"/>
      <c r="R6" s="20"/>
      <c r="S6" s="20"/>
      <c r="T6" s="20"/>
      <c r="U6" s="20"/>
      <c r="V6" s="20"/>
      <c r="W6" s="20"/>
    </row>
    <row r="7" spans="1:23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M7" s="20"/>
      <c r="N7" s="22"/>
      <c r="O7" s="22"/>
      <c r="P7" s="20"/>
      <c r="Q7" s="20"/>
      <c r="R7" s="20"/>
      <c r="S7" s="20"/>
      <c r="T7" s="20"/>
      <c r="U7" s="20"/>
      <c r="V7" s="20"/>
      <c r="W7" s="20"/>
    </row>
    <row r="8" spans="1:23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M8" s="20"/>
      <c r="N8" s="22"/>
      <c r="O8" s="22"/>
      <c r="P8" s="20"/>
      <c r="Q8" s="20"/>
      <c r="R8" s="20"/>
      <c r="S8" s="20"/>
      <c r="T8" s="20"/>
      <c r="U8" s="20"/>
      <c r="V8" s="20"/>
      <c r="W8" s="20"/>
    </row>
    <row r="9" spans="1:23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M9" s="20"/>
      <c r="N9" s="22"/>
      <c r="O9" s="22"/>
      <c r="P9" s="20"/>
      <c r="Q9" s="20"/>
      <c r="R9" s="20"/>
      <c r="S9" s="20"/>
      <c r="T9" s="20"/>
      <c r="U9" s="20"/>
      <c r="V9" s="20"/>
      <c r="W9" s="20"/>
    </row>
    <row r="10" spans="1:23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M10" s="20"/>
      <c r="N10" s="22"/>
      <c r="O10" s="22"/>
      <c r="P10" s="20"/>
      <c r="Q10" s="20"/>
      <c r="R10" s="20"/>
      <c r="S10" s="20"/>
      <c r="T10" s="20"/>
      <c r="U10" s="20"/>
      <c r="V10" s="20"/>
      <c r="W10" s="20"/>
    </row>
    <row r="11" spans="1:23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M11" s="20"/>
      <c r="N11" s="22"/>
      <c r="O11" s="22"/>
      <c r="P11" s="20"/>
      <c r="Q11" s="20"/>
      <c r="R11" s="20"/>
      <c r="S11" s="20"/>
      <c r="T11" s="20"/>
      <c r="U11" s="20"/>
      <c r="V11" s="20"/>
      <c r="W11" s="20"/>
    </row>
    <row r="12" spans="1:23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M12" s="20"/>
      <c r="N12" s="22"/>
      <c r="O12" s="22"/>
      <c r="P12" s="20"/>
      <c r="Q12" s="20"/>
      <c r="R12" s="20"/>
      <c r="S12" s="20"/>
      <c r="T12" s="20"/>
      <c r="U12" s="20"/>
      <c r="V12" s="20"/>
      <c r="W12" s="20"/>
    </row>
    <row r="13" spans="1:23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M13" s="20"/>
      <c r="N13" s="22"/>
      <c r="O13" s="22"/>
      <c r="P13" s="20"/>
      <c r="Q13" s="20"/>
      <c r="R13" s="20"/>
      <c r="S13" s="20"/>
      <c r="T13" s="20"/>
      <c r="U13" s="20"/>
      <c r="V13" s="20"/>
      <c r="W13" s="20"/>
    </row>
    <row r="14" spans="1:23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M14" s="20"/>
      <c r="N14" s="22"/>
      <c r="O14" s="22"/>
      <c r="P14" s="20"/>
      <c r="Q14" s="20"/>
      <c r="R14" s="20"/>
      <c r="S14" s="20"/>
      <c r="T14" s="20"/>
      <c r="U14" s="20"/>
      <c r="V14" s="20"/>
      <c r="W14" s="20"/>
    </row>
    <row r="15" spans="1:23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M15" s="20"/>
      <c r="N15" s="22"/>
      <c r="O15" s="22"/>
      <c r="P15" s="20"/>
      <c r="Q15" s="20"/>
      <c r="R15" s="20"/>
      <c r="S15" s="20"/>
      <c r="T15" s="20"/>
      <c r="U15" s="20"/>
      <c r="V15" s="20"/>
      <c r="W15" s="20"/>
    </row>
    <row r="16" spans="1:23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M16" s="20"/>
      <c r="N16" s="22"/>
      <c r="O16" s="22"/>
      <c r="P16" s="20"/>
      <c r="Q16" s="20"/>
      <c r="R16" s="20"/>
      <c r="S16" s="20"/>
      <c r="T16" s="20"/>
      <c r="U16" s="20"/>
      <c r="V16" s="20"/>
      <c r="W16" s="20"/>
    </row>
    <row r="17" spans="1:23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M17" s="20"/>
      <c r="N17" s="22"/>
      <c r="O17" s="22"/>
      <c r="P17" s="20"/>
      <c r="Q17" s="20"/>
      <c r="R17" s="20"/>
      <c r="S17" s="20"/>
      <c r="T17" s="20"/>
      <c r="U17" s="20"/>
      <c r="V17" s="20"/>
      <c r="W17" s="20"/>
    </row>
    <row r="18" spans="1:23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M18" s="20"/>
      <c r="N18" s="22"/>
      <c r="O18" s="22"/>
      <c r="P18" s="20"/>
      <c r="Q18" s="20"/>
      <c r="R18" s="20"/>
      <c r="S18" s="20"/>
      <c r="T18" s="20"/>
      <c r="U18" s="20"/>
      <c r="V18" s="20"/>
      <c r="W18" s="20"/>
    </row>
    <row r="19" spans="1:2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M19" s="20"/>
      <c r="N19" s="22"/>
      <c r="O19" s="22"/>
      <c r="P19" s="20"/>
      <c r="Q19" s="20"/>
      <c r="R19" s="20"/>
      <c r="S19" s="20"/>
      <c r="T19" s="20"/>
      <c r="U19" s="20"/>
      <c r="V19" s="20"/>
      <c r="W19" s="20"/>
    </row>
    <row r="20" spans="1:23">
      <c r="E20" s="20"/>
      <c r="H20" s="20"/>
      <c r="I20" s="20"/>
      <c r="J20" s="20"/>
      <c r="K20" s="20"/>
      <c r="M20" s="20"/>
      <c r="N20" s="22"/>
      <c r="O20" s="22"/>
    </row>
    <row r="21" spans="1:23">
      <c r="M21" s="4"/>
    </row>
    <row r="22" spans="1:23">
      <c r="H22" s="2"/>
      <c r="M22" s="4"/>
    </row>
    <row r="23" spans="1:23">
      <c r="H23" s="2"/>
    </row>
    <row r="24" spans="1:23">
      <c r="H24" s="2"/>
    </row>
    <row r="25" spans="1:23">
      <c r="H25" s="2"/>
    </row>
    <row r="26" spans="1:23">
      <c r="H26" s="2"/>
    </row>
    <row r="27" spans="1:23">
      <c r="H27" s="2"/>
    </row>
    <row r="28" spans="1:23">
      <c r="H28" s="2"/>
    </row>
    <row r="1048574" spans="14:14">
      <c r="N1048574" s="5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800-000000000000}">
      <formula1>israel_abroad</formula1>
    </dataValidation>
    <dataValidation type="list" allowBlank="1" showInputMessage="1" showErrorMessage="1" sqref="O2:O20" xr:uid="{00000000-0002-0000-0800-000001000000}">
      <formula1>Holding_interest</formula1>
    </dataValidation>
    <dataValidation type="list" allowBlank="1" showInputMessage="1" showErrorMessage="1" sqref="N2:N20" xr:uid="{00000000-0002-0000-0800-000002000000}">
      <formula1>Fund_type</formula1>
    </dataValidation>
    <dataValidation type="list" allowBlank="1" showInputMessage="1" showErrorMessage="1" sqref="E2:E20" xr:uid="{00000000-0002-0000-0800-000003000000}">
      <formula1>Issuer_Type_TFunds</formula1>
    </dataValidation>
    <dataValidation type="list" allowBlank="1" showInputMessage="1" showErrorMessage="1" sqref="H2:H20" xr:uid="{00000000-0002-0000-0800-000004000000}">
      <formula1>Security_ID_Number_Type</formula1>
    </dataValidation>
    <dataValidation type="list" allowBlank="1" showInputMessage="1" showErrorMessage="1" sqref="L2:L20" xr:uid="{00000000-0002-0000-0800-000005000000}">
      <formula1>tradeable_status_funds</formula1>
    </dataValidation>
    <dataValidation type="list" allowBlank="1" showInputMessage="1" showErrorMessage="1" sqref="K2:K20" xr:uid="{00000000-0002-0000-0800-000006000000}">
      <formula1>Country_list_funds</formula1>
    </dataValidation>
    <dataValidation type="list" allowBlank="1" showInputMessage="1" showErrorMessage="1" sqref="M2:M20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I2:I20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34</vt:i4>
      </vt:variant>
      <vt:variant>
        <vt:lpstr>טווחים בעלי שם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Refaeli Eli</cp:lastModifiedBy>
  <cp:lastPrinted>2022-08-08T09:16:18Z</cp:lastPrinted>
  <dcterms:created xsi:type="dcterms:W3CDTF">2021-05-03T04:41:48Z</dcterms:created>
  <dcterms:modified xsi:type="dcterms:W3CDTF">2025-05-04T11:48:38Z</dcterms:modified>
</cp:coreProperties>
</file>