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חוברת_עבודה_זו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6אקסל\אקסל רשימות ניע 032026\TA_TA_Auda_iria\"/>
    </mc:Choice>
  </mc:AlternateContent>
  <xr:revisionPtr revIDLastSave="0" documentId="13_ncr:1_{DD15FB12-7998-4BB8-8759-976757FC2DA5}" xr6:coauthVersionLast="47" xr6:coauthVersionMax="47" xr10:uidLastSave="{00000000-0000-0000-0000-000000000000}"/>
  <bookViews>
    <workbookView xWindow="-19320" yWindow="-120" windowWidth="19440" windowHeight="15150" tabRatio="840" activeTab="6" xr2:uid="{00000000-000D-0000-FFFF-FFFF00000000}"/>
  </bookViews>
  <sheets>
    <sheet name="עמוד פתיחה" sheetId="38" r:id="rId1"/>
    <sheet name="סכום נכסים" sheetId="2" r:id="rId2"/>
    <sheet name="מזומנים ושווי מזומנים" sheetId="3" r:id="rId3"/>
    <sheet name="איגרות חוב ממשלתיות" sheetId="4" r:id="rId4"/>
    <sheet name="ניירות ערך מסחריים" sheetId="5" r:id="rId5"/>
    <sheet name="איגרות חוב" sheetId="6" r:id="rId6"/>
    <sheet name="מניות מבכ ויהש" sheetId="7" r:id="rId7"/>
    <sheet name="קרנות סל" sheetId="8" r:id="rId8"/>
    <sheet name="קרנות נאמנות" sheetId="9" r:id="rId9"/>
    <sheet name="כתבי אופציה" sheetId="10" r:id="rId10"/>
    <sheet name="אופציות" sheetId="11" r:id="rId11"/>
    <sheet name="חוזים עתידיים" sheetId="12" r:id="rId12"/>
    <sheet name="מוצרים מובנים" sheetId="13" r:id="rId13"/>
    <sheet name="לא סחיר איגרות חוב ממשלתיות" sheetId="14" r:id="rId14"/>
    <sheet name="לא סחיר איגרות חוב מיועדות" sheetId="15" r:id="rId15"/>
    <sheet name="אפיק השקעה מובטח תשואה" sheetId="48" r:id="rId16"/>
    <sheet name="לא סחיר ניירות ערך מסחריים" sheetId="16" r:id="rId17"/>
    <sheet name="לא סחיר איגרות חוב" sheetId="17" r:id="rId18"/>
    <sheet name="לא סחיר מניות מבכ ויהש" sheetId="18" r:id="rId19"/>
    <sheet name="קרנות השקעה" sheetId="19" r:id="rId20"/>
    <sheet name="לא סחיר כתבי אופציה" sheetId="20" r:id="rId21"/>
    <sheet name="לא סחיר אופציות" sheetId="21" r:id="rId22"/>
    <sheet name="לא סחיר נגזרים אחרים" sheetId="40" r:id="rId23"/>
    <sheet name="הלוואות" sheetId="23" r:id="rId24"/>
    <sheet name="לא סחיר מוצרים מובנים" sheetId="24" r:id="rId25"/>
    <sheet name="פיקדונות מעל 3 חודשים" sheetId="25" r:id="rId26"/>
    <sheet name="זכויות מקרקעין" sheetId="26" r:id="rId27"/>
    <sheet name="השקעה בחברות מוחזקות" sheetId="27" r:id="rId28"/>
    <sheet name="נכסים אחרים" sheetId="28" r:id="rId29"/>
    <sheet name="מסגרות אשראי" sheetId="29" r:id="rId30"/>
    <sheet name="יתרות התחייבות להשקעה" sheetId="47" r:id="rId31"/>
    <sheet name="אפשרויות בחירה" sheetId="49" r:id="rId32"/>
    <sheet name="מיפוי סעיפים" sheetId="58" r:id="rId33"/>
    <sheet name="UPDATE" sheetId="59" r:id="rId34"/>
    <sheet name="File Name Info" sheetId="41" state="hidden" r:id="rId35"/>
  </sheets>
  <definedNames>
    <definedName name="_xlnm._FilterDatabase" localSheetId="5" hidden="1">'איגרות חוב'!$A$1:$AK$122</definedName>
    <definedName name="_xlnm._FilterDatabase" localSheetId="31" hidden="1">'אפשרויות בחירה'!$A$1:$E$1058</definedName>
    <definedName name="_xlnm._FilterDatabase" localSheetId="30" hidden="1">'יתרות התחייבות להשקעה'!$A$1:$Q$1</definedName>
    <definedName name="_xlnm._FilterDatabase" localSheetId="2" hidden="1">'מזומנים ושווי מזומנים'!$A$1:$R$11</definedName>
    <definedName name="_xlnm._FilterDatabase" localSheetId="32" hidden="1">'מיפוי סעיפים'!$A$1:$D$795</definedName>
    <definedName name="_xlnm._FilterDatabase" localSheetId="6" hidden="1">'מניות מבכ ויהש'!$A$1:$AA$90</definedName>
    <definedName name="Additional_Factor">'אפשרויות בחירה'!$C$706:$C$854</definedName>
    <definedName name="Amoritization">'אפשרויות בחירה'!$C$544:$C$548</definedName>
    <definedName name="Capsule">'אפשרויות בחירה'!$C$934:$C$936</definedName>
    <definedName name="Company_Name">'File Name Info'!$A$34:$A$130</definedName>
    <definedName name="Company_Name_ID">'File Name Info'!$A$34:$B$130</definedName>
    <definedName name="Consortium">'אפשרויות בחירה'!$C$512:$C$513</definedName>
    <definedName name="Country_list">'אפשרויות בחירה'!$C$4:$C$85</definedName>
    <definedName name="Country_list_funds">'אפשרויות בחירה'!$C$4:$C$103</definedName>
    <definedName name="CSA">'אפשרויות בחירה'!$C$693:$C$694</definedName>
    <definedName name="Delivery">'אפשרויות בחירה'!$C$670:$C$671</definedName>
    <definedName name="Dependence_Independence">'אפשרויות בחירה'!$C$658:$C$659</definedName>
    <definedName name="Duration_Underlying_Interest_Rate">'אפשרויות בחירה'!$C$685:$C$692</definedName>
    <definedName name="File_Type">'File Name Info'!$A$10:$A$12</definedName>
    <definedName name="Full_File_Type">'File Name Info'!$A$11:$B$13</definedName>
    <definedName name="Full_Type">'File Name Info'!$A$2:$B$8</definedName>
    <definedName name="Full_Type_Nostro">'File Name Info'!$A$3:$B$6</definedName>
    <definedName name="Full_Year">'File Name Info'!$A$22:$B$31</definedName>
    <definedName name="Fund_Strategy">'אפשרויות בחירה'!$C$595:$C$625</definedName>
    <definedName name="Fund_type">'אפשרויות בחירה'!$C$326:$C$496</definedName>
    <definedName name="Holding_interest">'אפשרויות בחירה'!$C$146:$C$147</definedName>
    <definedName name="In_the_books">'אפשרויות בחירה'!$C$660:$C$661</definedName>
    <definedName name="Industry_Sector">'אפשרויות בחירה'!#REF!</definedName>
    <definedName name="Industry_sector_all">'אפשרויות בחירה'!$C$202:$C$325</definedName>
    <definedName name="Industry_sectors">'אפשרויות בחירה'!$C$202:$C$325</definedName>
    <definedName name="israel_abroad">'אפשרויות בחירה'!$C$2:$C$3</definedName>
    <definedName name="Issuer_Number_Banks">'אפשרויות בחירה'!$C$111:$C$113</definedName>
    <definedName name="Issuer_Number_Fund">'אפשרויות בחירה'!$C$114:$C$117</definedName>
    <definedName name="issuer_number_loan">'אפשרויות בחירה'!$C$118:$C$126</definedName>
    <definedName name="Issuer_Number_Type">'אפשרויות בחירה'!$C$104:$C$110</definedName>
    <definedName name="Issuer_Number_Type_2">'אפשרויות בחירה'!#REF!</definedName>
    <definedName name="Issuer_Number_Type_3">'אפשרויות בחירה'!#REF!</definedName>
    <definedName name="Issuer_Number_Type_V2" localSheetId="31">'אפשרויות בחירה'!$C$104:$C$110</definedName>
    <definedName name="Issuer_Type_TFunds">'אפשרויות בחירה'!#REF!</definedName>
    <definedName name="Leading_factor">'אפשרויות בחירה'!$C$697:$C$705</definedName>
    <definedName name="Linked_Type">'אפשרויות בחירה'!$C$514:$C$517</definedName>
    <definedName name="other_investments">'אפשרויות בחירה'!$C$1018:$C$1051</definedName>
    <definedName name="Penalty">'אפשרויות בחירה'!$C$855:$C$856</definedName>
    <definedName name="QTR">'File Name Info'!$A$15:$A$19</definedName>
    <definedName name="Rating_Agency">'אפשרויות בחירה'!$C$188:$C$201</definedName>
    <definedName name="real_estate_lifestage">'אפשרויות בחירה'!$C$638:$C$646</definedName>
    <definedName name="real_estate_loans">'אפשרויות בחירה'!$C$551:$C$589</definedName>
    <definedName name="Real_Estate_Main_Use">'אפשרויות בחירה'!$C$626:$C$637</definedName>
    <definedName name="Recourse_Nonrecourse">'אפשרויות בחירה'!$C$542:$C$543</definedName>
    <definedName name="Repayment_Rights">'אפשרויות בחירה'!$C$549:$C$550</definedName>
    <definedName name="Reset_frequency">'אפשרויות בחירה'!$C$662:$C$669</definedName>
    <definedName name="Security_ID_Number_Type">'אפשרויות בחירה'!#REF!</definedName>
    <definedName name="Security_Number_Loans" localSheetId="31">'אפשרויות בחירה'!$C$131</definedName>
    <definedName name="Stock_Exchange">'אפשרויות בחירה'!#REF!</definedName>
    <definedName name="Stock_Exchange_Gov_Bonds">'אפשרויות בחירה'!$C$148:$C$181</definedName>
    <definedName name="Subordination_Risk">'אפשרויות בחירה'!$C$186:$C$187</definedName>
    <definedName name="Tradeable_Status">'אפשרויות בחירה'!#REF!</definedName>
    <definedName name="Tradeable_Status_All">'אפשרויות בחירה'!$C$135:$C$145</definedName>
    <definedName name="tradeable_status_bonds">'אפשרויות בחירה'!#REF!</definedName>
    <definedName name="tradeable_status_funds">'אפשרויות בחירה'!#REF!</definedName>
    <definedName name="tradeable_status_stock">'אפשרויות בחירה'!#REF!</definedName>
    <definedName name="Tradeable_Status_v2">'אפשרויות בחירה'!#REF!</definedName>
    <definedName name="tradeable_status_warrants">'אפשרויות בחירה'!#REF!</definedName>
    <definedName name="tradeable_status_warrants_v2">'אפשרויות בחירה'!#REF!</definedName>
    <definedName name="Transaction" localSheetId="31">'אפשרויות בחירה'!$C$647:$C$650</definedName>
    <definedName name="Type">'File Name Info'!$A$2:$A$8</definedName>
    <definedName name="Type_of_Interest_Rate">'אפשרויות בחירה'!$C$590:$C$592</definedName>
    <definedName name="Type_of_Security">'אפשרויות בחירה'!$C$518:$C$541</definedName>
    <definedName name="Type_of_Security_ID">'אפשרויות בחירה'!$C$127:$C$131</definedName>
    <definedName name="Type_of_Security_ID_Fund">'אפשרויות בחירה'!$C$132:$C$134</definedName>
    <definedName name="Type_of_Security_ID_V2" localSheetId="31">'אפשרויות בחירה'!$C$127:$C$131</definedName>
    <definedName name="Underlying_Asset">'אפשרויות בחירה'!$C$497:$C$511</definedName>
    <definedName name="Underlying_Asset_Structured">'אפשרויות בחירה'!#REF!</definedName>
    <definedName name="Underlying_Interest_Rates">'אפשרויות בחירה'!$C$672:$C$684</definedName>
    <definedName name="Underlying_Interest_Rates_Der" localSheetId="31">'אפשרויות בחירה'!$C$674:$C$684</definedName>
    <definedName name="Valuation">'אפשרויות בחירה'!$C$653:$C$657</definedName>
    <definedName name="Valuation_Loans">'אפשרויות בחירה'!#REF!</definedName>
    <definedName name="Valuation_Method">'אפשרויות בחירה'!$C$647:$C$652</definedName>
    <definedName name="Valuation_Realestate">'אפשרויות בחירה'!#REF!</definedName>
    <definedName name="What_is_rated">'אפשרויות בחירה'!$C$182:$C$185</definedName>
    <definedName name="what_is_rated_loans">'אפשרויות בחירה'!$C$183:$C$185</definedName>
    <definedName name="YEAR">'File Name Info'!$A$21:$A$31</definedName>
    <definedName name="Yes_No_Bad_Debt">'אפשרויות בחירה'!$C$593:$C$594</definedName>
    <definedName name="Z_AE318230_F718_49FC_82EB_7CAC3DCD05F1_.wvu.FilterData" localSheetId="2" hidden="1">'מזומנים ושווי מזומנים'!$A$1:$N$1</definedName>
    <definedName name="Z_AE318230_F718_49FC_82EB_7CAC3DCD05F1_.wvu.Rows" localSheetId="10" hidden="1">אופציות!#REF!</definedName>
    <definedName name="Z_AE318230_F718_49FC_82EB_7CAC3DCD05F1_.wvu.Rows" localSheetId="5" hidden="1">'איגרות חוב'!#REF!</definedName>
    <definedName name="Z_AE318230_F718_49FC_82EB_7CAC3DCD05F1_.wvu.Rows" localSheetId="3" hidden="1">'איגרות חוב ממשלתיות'!#REF!</definedName>
    <definedName name="Z_AE318230_F718_49FC_82EB_7CAC3DCD05F1_.wvu.Rows" localSheetId="15" hidden="1">'אפיק השקעה מובטח תשואה'!#REF!</definedName>
    <definedName name="Z_AE318230_F718_49FC_82EB_7CAC3DCD05F1_.wvu.Rows" localSheetId="27" hidden="1">'השקעה בחברות מוחזקות'!#REF!</definedName>
    <definedName name="Z_AE318230_F718_49FC_82EB_7CAC3DCD05F1_.wvu.Rows" localSheetId="26" hidden="1">'זכויות מקרקעין'!#REF!</definedName>
    <definedName name="Z_AE318230_F718_49FC_82EB_7CAC3DCD05F1_.wvu.Rows" localSheetId="11" hidden="1">'חוזים עתידיים'!#REF!</definedName>
    <definedName name="Z_AE318230_F718_49FC_82EB_7CAC3DCD05F1_.wvu.Rows" localSheetId="30" hidden="1">'יתרות התחייבות להשקעה'!#REF!</definedName>
    <definedName name="Z_AE318230_F718_49FC_82EB_7CAC3DCD05F1_.wvu.Rows" localSheetId="9" hidden="1">'כתבי אופציה'!#REF!</definedName>
    <definedName name="Z_AE318230_F718_49FC_82EB_7CAC3DCD05F1_.wvu.Rows" localSheetId="21" hidden="1">'לא סחיר אופציות'!#REF!</definedName>
    <definedName name="Z_AE318230_F718_49FC_82EB_7CAC3DCD05F1_.wvu.Rows" localSheetId="17" hidden="1">'לא סחיר איגרות חוב'!#REF!</definedName>
    <definedName name="Z_AE318230_F718_49FC_82EB_7CAC3DCD05F1_.wvu.Rows" localSheetId="14" hidden="1">'לא סחיר איגרות חוב מיועדות'!#REF!</definedName>
    <definedName name="Z_AE318230_F718_49FC_82EB_7CAC3DCD05F1_.wvu.Rows" localSheetId="13" hidden="1">'לא סחיר איגרות חוב ממשלתיות'!#REF!</definedName>
    <definedName name="Z_AE318230_F718_49FC_82EB_7CAC3DCD05F1_.wvu.Rows" localSheetId="20" hidden="1">'לא סחיר כתבי אופציה'!#REF!</definedName>
    <definedName name="Z_AE318230_F718_49FC_82EB_7CAC3DCD05F1_.wvu.Rows" localSheetId="24" hidden="1">'לא סחיר מוצרים מובנים'!#REF!</definedName>
    <definedName name="Z_AE318230_F718_49FC_82EB_7CAC3DCD05F1_.wvu.Rows" localSheetId="18" hidden="1">'לא סחיר מניות מבכ ויהש'!#REF!</definedName>
    <definedName name="Z_AE318230_F718_49FC_82EB_7CAC3DCD05F1_.wvu.Rows" localSheetId="16" hidden="1">'לא סחיר ניירות ערך מסחריים'!#REF!</definedName>
    <definedName name="Z_AE318230_F718_49FC_82EB_7CAC3DCD05F1_.wvu.Rows" localSheetId="12" hidden="1">'מוצרים מובנים'!#REF!</definedName>
    <definedName name="Z_AE318230_F718_49FC_82EB_7CAC3DCD05F1_.wvu.Rows" localSheetId="6" hidden="1">'מניות מבכ ויהש'!#REF!</definedName>
    <definedName name="Z_AE318230_F718_49FC_82EB_7CAC3DCD05F1_.wvu.Rows" localSheetId="29" hidden="1">'מסגרות אשראי'!#REF!</definedName>
    <definedName name="Z_AE318230_F718_49FC_82EB_7CAC3DCD05F1_.wvu.Rows" localSheetId="4" hidden="1">'ניירות ערך מסחריים'!#REF!</definedName>
    <definedName name="Z_AE318230_F718_49FC_82EB_7CAC3DCD05F1_.wvu.Rows" localSheetId="28" hidden="1">'נכסים אחרים'!#REF!</definedName>
    <definedName name="Z_AE318230_F718_49FC_82EB_7CAC3DCD05F1_.wvu.Rows" localSheetId="25" hidden="1">'פיקדונות מעל 3 חודשים'!#REF!</definedName>
    <definedName name="Z_AE318230_F718_49FC_82EB_7CAC3DCD05F1_.wvu.Rows" localSheetId="19" hidden="1">'קרנות השקעה'!#REF!</definedName>
    <definedName name="Z_AE318230_F718_49FC_82EB_7CAC3DCD05F1_.wvu.Rows" localSheetId="8" hidden="1">'קרנות נאמנות'!#REF!</definedName>
    <definedName name="Z_AE318230_F718_49FC_82EB_7CAC3DCD05F1_.wvu.Rows" localSheetId="7" hidden="1">'קרנות סל'!#REF!</definedName>
  </definedNames>
  <calcPr calcId="191029"/>
  <customWorkbookViews>
    <customWorkbookView name="נירית שימרון - Personal View" guid="{AE318230-F718-49FC-82EB-7CAC3DCD05F1}" mergeInterval="0" personalView="1" maximized="1" xWindow="-8" yWindow="-8" windowWidth="1696" windowHeight="1026" tabRatio="894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55" i="49" l="1"/>
  <c r="D1052" i="49"/>
  <c r="D1018" i="49"/>
  <c r="D1016" i="49"/>
  <c r="D1010" i="49"/>
  <c r="D1004" i="49"/>
  <c r="D995" i="49"/>
  <c r="D988" i="49"/>
  <c r="D981" i="49"/>
  <c r="D973" i="49"/>
  <c r="D963" i="49"/>
  <c r="E956" i="49"/>
  <c r="D946" i="49"/>
  <c r="D937" i="49"/>
  <c r="D934" i="49"/>
  <c r="D928" i="49"/>
  <c r="D914" i="49"/>
  <c r="D908" i="49"/>
  <c r="B32" i="2"/>
  <c r="D30" i="2"/>
  <c r="C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D13" i="38"/>
  <c r="D15" i="38" s="1"/>
  <c r="B30" i="2" l="1"/>
  <c r="E29" i="2" s="1"/>
  <c r="E7" i="2" l="1"/>
  <c r="E18" i="2"/>
  <c r="E15" i="2"/>
  <c r="E24" i="2"/>
  <c r="E8" i="2"/>
  <c r="E23" i="2"/>
  <c r="E4" i="2"/>
  <c r="E20" i="2"/>
  <c r="E12" i="2"/>
  <c r="E26" i="2"/>
  <c r="E9" i="2"/>
  <c r="E17" i="2"/>
  <c r="E25" i="2"/>
  <c r="E10" i="2"/>
  <c r="E28" i="2"/>
  <c r="E16" i="2"/>
  <c r="E3" i="2"/>
  <c r="E11" i="2"/>
  <c r="E19" i="2"/>
  <c r="E27" i="2"/>
  <c r="E14" i="2"/>
  <c r="E6" i="2"/>
  <c r="E22" i="2"/>
  <c r="E5" i="2"/>
  <c r="E13" i="2"/>
  <c r="E21" i="2"/>
  <c r="E30" i="2" l="1"/>
</calcChain>
</file>

<file path=xl/sharedStrings.xml><?xml version="1.0" encoding="utf-8"?>
<sst xmlns="http://schemas.openxmlformats.org/spreadsheetml/2006/main" count="10315" uniqueCount="2750">
  <si>
    <t>קובץ דיווח עבור רשימת נכסים ברמת הנכס הבודד (חוזר גופים מוסדיים 2015-9-14)</t>
  </si>
  <si>
    <t>יש לבחור תחום:</t>
  </si>
  <si>
    <t>האם מדובר בקובץ לממומנה או לציבור:</t>
  </si>
  <si>
    <t>יש לבחור את רבעון הדיווח:</t>
  </si>
  <si>
    <t>יש לבחור את שנת הדיווח:</t>
  </si>
  <si>
    <t>יש לבחור את הגוף המוסדי:</t>
  </si>
  <si>
    <t>ח.פ. הגוף המוסדי:</t>
  </si>
  <si>
    <t>שם קובץ לשמירה</t>
  </si>
  <si>
    <r>
      <t xml:space="preserve">פרטי האחראי על הדיווח </t>
    </r>
    <r>
      <rPr>
        <b/>
        <u/>
        <sz val="11"/>
        <color theme="1"/>
        <rFont val="Arial"/>
        <family val="2"/>
      </rPr>
      <t>בגוף המוסדי</t>
    </r>
  </si>
  <si>
    <t>שם:</t>
  </si>
  <si>
    <t>מספר טלפון:</t>
  </si>
  <si>
    <t>כתובת מייל:</t>
  </si>
  <si>
    <t>הוראות למילוי הדיווח:</t>
  </si>
  <si>
    <t>יש לדווח לפי ההנחיות בחלק ג' לנספח 5.4.3.2 שבפרק 3 שבחלק 4 לשער 5 בחוזר המאוחד - "רשימת נכסים ברמת הנכס הבודד".</t>
  </si>
  <si>
    <t>מספר קופה/קרן/ח.פ. עבור חברת ביטוח</t>
  </si>
  <si>
    <t>מספר מסלול</t>
  </si>
  <si>
    <t>שם מנפיק</t>
  </si>
  <si>
    <t>מספר מנפיק</t>
  </si>
  <si>
    <t>סוג מספר מזהה מנפיק</t>
  </si>
  <si>
    <t>שם נייר ערך</t>
  </si>
  <si>
    <t>מספר נייר ערך</t>
  </si>
  <si>
    <t>סוג מספר נייר ערך</t>
  </si>
  <si>
    <t>ישראל/חו"ל</t>
  </si>
  <si>
    <t>מדינה לפי חשיפה כלכלית</t>
  </si>
  <si>
    <t>סטאטוס סחירות</t>
  </si>
  <si>
    <t>זירת מסחר</t>
  </si>
  <si>
    <t>נכס בסיס (כתב אופציה)</t>
  </si>
  <si>
    <t>ענף מסחר</t>
  </si>
  <si>
    <t>תאריך פקיעה</t>
  </si>
  <si>
    <t>בעל עניין/צד קשור</t>
  </si>
  <si>
    <t>מטבע פעילות</t>
  </si>
  <si>
    <t>שער מימוש</t>
  </si>
  <si>
    <t>יחס המרה</t>
  </si>
  <si>
    <t>ערך נקוב (יחידות)</t>
  </si>
  <si>
    <t>שער חליפין</t>
  </si>
  <si>
    <t>שער נייר הערך</t>
  </si>
  <si>
    <t>שווי הוגן (באלפי ש"ח)</t>
  </si>
  <si>
    <t>שיעור מנכסי אפיק ההשקעה</t>
  </si>
  <si>
    <t>שיעור מסך נכסי ההשקעה</t>
  </si>
  <si>
    <t>אלומיי קפיטל בע"מ</t>
  </si>
  <si>
    <t>520039868</t>
  </si>
  <si>
    <t>ח.פ.</t>
  </si>
  <si>
    <t>אלומיי אופ 2</t>
  </si>
  <si>
    <t>IL0012030826</t>
  </si>
  <si>
    <t>ISIN</t>
  </si>
  <si>
    <t>ישראל</t>
  </si>
  <si>
    <t>סחיר</t>
  </si>
  <si>
    <t>TASE</t>
  </si>
  <si>
    <t>IL0010826357</t>
  </si>
  <si>
    <t>אנרגיה מתחדשת</t>
  </si>
  <si>
    <t>05/01/2028</t>
  </si>
  <si>
    <t>לא</t>
  </si>
  <si>
    <t>ILS</t>
  </si>
  <si>
    <t>ביג מרכזי קניות (2004) בע"מ</t>
  </si>
  <si>
    <t>513623314</t>
  </si>
  <si>
    <t>ביג אפ 7</t>
  </si>
  <si>
    <t>IL0012143454</t>
  </si>
  <si>
    <t>IL0010972607</t>
  </si>
  <si>
    <t>נדל"ן מניב בישראל</t>
  </si>
  <si>
    <t>01/06/2026</t>
  </si>
  <si>
    <t>נאוויטס פטרוליום, שותפות מוגבלת</t>
  </si>
  <si>
    <t>550263107</t>
  </si>
  <si>
    <t>מספר שותפות</t>
  </si>
  <si>
    <t>נאוויטס פטרו אפ 6</t>
  </si>
  <si>
    <t>IL0012288242</t>
  </si>
  <si>
    <t>IL0011419699</t>
  </si>
  <si>
    <t>חיפושי נפט וגז</t>
  </si>
  <si>
    <t>31/08/2026</t>
  </si>
  <si>
    <t>מאפיין עיקרי</t>
  </si>
  <si>
    <t>נכס בסיס</t>
  </si>
  <si>
    <t>max sp 500</t>
  </si>
  <si>
    <t>5299001OU9CSE29O6S05</t>
  </si>
  <si>
    <t>LEI</t>
  </si>
  <si>
    <t>S&amp;P EMINI FU JUN26</t>
  </si>
  <si>
    <t>ESM6</t>
  </si>
  <si>
    <t>טיקר</t>
  </si>
  <si>
    <t>חו"ל</t>
  </si>
  <si>
    <t>ארה"ב</t>
  </si>
  <si>
    <t>CME</t>
  </si>
  <si>
    <t>מניות לרבות מדדי מניות</t>
  </si>
  <si>
    <t>USD</t>
  </si>
  <si>
    <t>Chicago Board Options Exch</t>
  </si>
  <si>
    <t>549300EX04Q2QBFQTQ27</t>
  </si>
  <si>
    <t>ULTRA 10 YEAR TREASURY 06/2026</t>
  </si>
  <si>
    <t>UXYM6</t>
  </si>
  <si>
    <t>CBOE</t>
  </si>
  <si>
    <t>ריבית ואג"ח</t>
  </si>
  <si>
    <t>מח"מ</t>
  </si>
  <si>
    <t>שיעור ריבית</t>
  </si>
  <si>
    <t>תשואה לפדיון</t>
  </si>
  <si>
    <t>דירוג</t>
  </si>
  <si>
    <t>שם מדרג</t>
  </si>
  <si>
    <t>דירוג נייר הערך/המנפיק</t>
  </si>
  <si>
    <t>תאריך רכישה</t>
  </si>
  <si>
    <t>מועד פדיון</t>
  </si>
  <si>
    <t>עלות מופחתת (באלפי ש"ח)</t>
  </si>
  <si>
    <t>השיטה שיושמה בדוח הכספי</t>
  </si>
  <si>
    <t>סוג הצמדה</t>
  </si>
  <si>
    <t>מספר קרן</t>
  </si>
  <si>
    <t>חודש הנפקת שכבה</t>
  </si>
  <si>
    <t>חודש הבדיקה</t>
  </si>
  <si>
    <t>שווי הנכסים באפיק (באלפי ש"ח)</t>
  </si>
  <si>
    <t>ריבית עוגן</t>
  </si>
  <si>
    <t>נחיתות חוזית</t>
  </si>
  <si>
    <t>האם סווג כחוב בעייתי</t>
  </si>
  <si>
    <t>סוג גורם משערך</t>
  </si>
  <si>
    <t>תלות/אי-תלות המשערך</t>
  </si>
  <si>
    <t>שם גורם משערך</t>
  </si>
  <si>
    <t>תאריך שערוך אחרון</t>
  </si>
  <si>
    <t>תאריך אחרון בו נבחנה בפועל ירידת ערך</t>
  </si>
  <si>
    <t>עלות מופחתת (במטבע הפעילות)</t>
  </si>
  <si>
    <t>אידיבי אגח ב (מחוק)</t>
  </si>
  <si>
    <t>IL0073600350</t>
  </si>
  <si>
    <t>צמוד למדד המחירים לצרכן</t>
  </si>
  <si>
    <t>אחר</t>
  </si>
  <si>
    <t>השקעה ואחזקות</t>
  </si>
  <si>
    <t>15/12/2014</t>
  </si>
  <si>
    <t>S&amp;P מעלות</t>
  </si>
  <si>
    <t>נייר ערך</t>
  </si>
  <si>
    <t>החוב נחות</t>
  </si>
  <si>
    <t>כן</t>
  </si>
  <si>
    <t>גורם תלוי/פנימי</t>
  </si>
  <si>
    <t>קיימת תלות</t>
  </si>
  <si>
    <t>שווי הוגן</t>
  </si>
  <si>
    <t xml:space="preserve">י.ח.ק להשקעות שותפות מוגבלת </t>
  </si>
  <si>
    <t>550016091</t>
  </si>
  <si>
    <t>י.ח.ק.  אגח ב רמ</t>
  </si>
  <si>
    <t>IL0011817835</t>
  </si>
  <si>
    <t>לא צמוד למדד המחירים לצרכן</t>
  </si>
  <si>
    <t>לא סחיר</t>
  </si>
  <si>
    <t>19/11/2021</t>
  </si>
  <si>
    <t>A+</t>
  </si>
  <si>
    <t>1.710</t>
  </si>
  <si>
    <t>31/12/2028</t>
  </si>
  <si>
    <t>החוב לא נחות</t>
  </si>
  <si>
    <t>חברת ציטוט</t>
  </si>
  <si>
    <t>אי-תלות</t>
  </si>
  <si>
    <t>31/03/2026</t>
  </si>
  <si>
    <t>כלל תעשיות בע"מ</t>
  </si>
  <si>
    <t>520021874</t>
  </si>
  <si>
    <t>כלל תעש אגח טז-רמ</t>
  </si>
  <si>
    <t>IL0060802381</t>
  </si>
  <si>
    <t>27/10/2021</t>
  </si>
  <si>
    <t>A</t>
  </si>
  <si>
    <t>S&amp;P</t>
  </si>
  <si>
    <t>1.100</t>
  </si>
  <si>
    <t>30/06/2027</t>
  </si>
  <si>
    <t>לידר החזקות והשקעות בע"מ</t>
  </si>
  <si>
    <t>520037664</t>
  </si>
  <si>
    <t>לידר אגח ח - רמ</t>
  </si>
  <si>
    <t>IL0031803617</t>
  </si>
  <si>
    <t>01/03/2021</t>
  </si>
  <si>
    <t>A1</t>
  </si>
  <si>
    <t>מידרוג Moodys</t>
  </si>
  <si>
    <t>1.360</t>
  </si>
  <si>
    <t>15/02/2028</t>
  </si>
  <si>
    <t>מת"ם - מרכז תעשיות מדע חיפה בע"מ</t>
  </si>
  <si>
    <t>510687403</t>
  </si>
  <si>
    <t>מתם מרכז תעשיות מדע חיפה אגח א ר.מ</t>
  </si>
  <si>
    <t>IL0011389991</t>
  </si>
  <si>
    <t>נש"ר לא צמוד למדד המחירים לצרכן</t>
  </si>
  <si>
    <t>04/03/2024</t>
  </si>
  <si>
    <t>Aa2</t>
  </si>
  <si>
    <t>0.740</t>
  </si>
  <si>
    <t>רפאל-רשות לפיתוח אמצעי לחימה בע"מ</t>
  </si>
  <si>
    <t>520042185</t>
  </si>
  <si>
    <t>רפאל אגח ג ר.מ.</t>
  </si>
  <si>
    <t>IL0011402760</t>
  </si>
  <si>
    <t>ביטחוניות</t>
  </si>
  <si>
    <t>05/05/2021</t>
  </si>
  <si>
    <t>AAA</t>
  </si>
  <si>
    <t>4.200</t>
  </si>
  <si>
    <t>15/09/2034</t>
  </si>
  <si>
    <t>רפאל סד' ד 2020/2034</t>
  </si>
  <si>
    <t>IL0011402844</t>
  </si>
  <si>
    <t>4.000</t>
  </si>
  <si>
    <t xml:space="preserve">לוסיקס בע"מ </t>
  </si>
  <si>
    <t>515374742</t>
  </si>
  <si>
    <t>Lusix</t>
  </si>
  <si>
    <t>620201931</t>
  </si>
  <si>
    <t>פנימי</t>
  </si>
  <si>
    <t>מניות לא סחירות</t>
  </si>
  <si>
    <t>חברות ללא פעילות ומעטפת</t>
  </si>
  <si>
    <t>02/12/2024</t>
  </si>
  <si>
    <t>31/12/2025</t>
  </si>
  <si>
    <t>UVEYE LTD</t>
  </si>
  <si>
    <t>514234202</t>
  </si>
  <si>
    <t>62018263</t>
  </si>
  <si>
    <t>השקעות בהייטק</t>
  </si>
  <si>
    <t>01/04/2025</t>
  </si>
  <si>
    <t>31/03/2025</t>
  </si>
  <si>
    <t>מניבים קרן הריט החדשה בע"מ</t>
  </si>
  <si>
    <t>515327120</t>
  </si>
  <si>
    <t>מניבים ניהול הר</t>
  </si>
  <si>
    <t>36475</t>
  </si>
  <si>
    <t>03/11/2015</t>
  </si>
  <si>
    <t>מומחה בלתי תלוי</t>
  </si>
  <si>
    <t>וויו (veev) גרופ</t>
  </si>
  <si>
    <t>832652993</t>
  </si>
  <si>
    <t>C  וויו גרופ</t>
  </si>
  <si>
    <t>US9224741010</t>
  </si>
  <si>
    <t>08/03/2021</t>
  </si>
  <si>
    <t>Rapyd financial network 2016 ltd</t>
  </si>
  <si>
    <t>28595</t>
  </si>
  <si>
    <t>TARGET GLOBAL -FLUORINE (RAPYD</t>
  </si>
  <si>
    <t>62018115</t>
  </si>
  <si>
    <t>גרמניה</t>
  </si>
  <si>
    <t>Technology Hardware, Storage &amp; Peripherals</t>
  </si>
  <si>
    <t>04/07/2022</t>
  </si>
  <si>
    <t>דיווח מנהל הקרן</t>
  </si>
  <si>
    <t>wefox</t>
  </si>
  <si>
    <t>28503</t>
  </si>
  <si>
    <t>TARGET GLOBAL-NICKEL (WEFOX)</t>
  </si>
  <si>
    <t>62018396</t>
  </si>
  <si>
    <t>EUR</t>
  </si>
  <si>
    <t>Verbit Inc</t>
  </si>
  <si>
    <t>28460</t>
  </si>
  <si>
    <t>620182700</t>
  </si>
  <si>
    <t>גלובלי</t>
  </si>
  <si>
    <t>20/03/2023</t>
  </si>
  <si>
    <t>29/06/2025</t>
  </si>
  <si>
    <t>ג'נריישן ניהול בע"מ</t>
  </si>
  <si>
    <t>515785012</t>
  </si>
  <si>
    <t>56093</t>
  </si>
  <si>
    <t>16/08/2018</t>
  </si>
  <si>
    <t>24/02/2026</t>
  </si>
  <si>
    <t>PROSPECT CAPITAL CORP</t>
  </si>
  <si>
    <t>549300FSD8T39P5Q0O47</t>
  </si>
  <si>
    <t>מניות בכורה Prospect 5.5% 1025</t>
  </si>
  <si>
    <t>US74348T5083</t>
  </si>
  <si>
    <t>שירותים פיננסיים</t>
  </si>
  <si>
    <t>27/04/2021</t>
  </si>
  <si>
    <t>ידווח בקבצי נכסי הנוסטרו בלבד</t>
  </si>
  <si>
    <t>אפיק</t>
  </si>
  <si>
    <t>שיעור מסך נכסי השקעה</t>
  </si>
  <si>
    <t>מזומנים ושווי מזומנים</t>
  </si>
  <si>
    <t>איגרות חוב ממשלתיות</t>
  </si>
  <si>
    <t>ניירות ערך מסחריים</t>
  </si>
  <si>
    <t>איגרות חוב</t>
  </si>
  <si>
    <t>מניות מבכ ויהש</t>
  </si>
  <si>
    <t>קרנות סל</t>
  </si>
  <si>
    <t>קרנות נאמנות</t>
  </si>
  <si>
    <t>כתבי אופציה</t>
  </si>
  <si>
    <t>אופציות</t>
  </si>
  <si>
    <t>חוזים עתידיים</t>
  </si>
  <si>
    <t>מוצרים מובנים</t>
  </si>
  <si>
    <t>לא סחיר איגרות חוב ממשלתיות</t>
  </si>
  <si>
    <t>לא סחיר איגרות חוב מיועדות</t>
  </si>
  <si>
    <t>אפיק השקעה מובטח תשואה</t>
  </si>
  <si>
    <t>לא סחיר ניירות ערך מסחריים</t>
  </si>
  <si>
    <t>לא סחיר איגרות חוב</t>
  </si>
  <si>
    <t>לא סחיר מניות מבכ ויהש</t>
  </si>
  <si>
    <t>קרנות השקעה</t>
  </si>
  <si>
    <t>לא סחיר כתבי אופציה</t>
  </si>
  <si>
    <t>לא סחיר אופציות</t>
  </si>
  <si>
    <t>לא סחיר נגזרים אחרים</t>
  </si>
  <si>
    <t>הלוואות</t>
  </si>
  <si>
    <t>לא סחיר מוצרים מובנים</t>
  </si>
  <si>
    <t>פיקדונות מעל 3 חודשים</t>
  </si>
  <si>
    <t>זכויות מקרקעין</t>
  </si>
  <si>
    <t>השקעה בחברות מוחזקות</t>
  </si>
  <si>
    <t>נכסים אחרים</t>
  </si>
  <si>
    <t>סך הכל נכסים</t>
  </si>
  <si>
    <t>מסגרות אשראי</t>
  </si>
  <si>
    <t>יתרות התחייבות להשקעה</t>
  </si>
  <si>
    <t>שם שותף כללי קרן השקעות</t>
  </si>
  <si>
    <t>מספר מזהה שותף כללי קרן השקעות</t>
  </si>
  <si>
    <t>סוג מספר מזהה שותף כללי קרן השקעות</t>
  </si>
  <si>
    <t>שם קרן השקעה</t>
  </si>
  <si>
    <t>מספר מזהה קרן השקעה</t>
  </si>
  <si>
    <t>סוג מספר מזהה קרן השקעות</t>
  </si>
  <si>
    <t>אסטרטגיית קרן ההשקעה</t>
  </si>
  <si>
    <t>מדינת התאגדות קרן השקעה</t>
  </si>
  <si>
    <t>מיקום משרד השותף הכללי</t>
  </si>
  <si>
    <t>NAV (במטבע הדיווח של קרן ההשקעה)</t>
  </si>
  <si>
    <t>שיעור החזקה בקרן השקעה</t>
  </si>
  <si>
    <t>Forma european fund 2</t>
  </si>
  <si>
    <t>516190006</t>
  </si>
  <si>
    <t>Forma European Fund II LP</t>
  </si>
  <si>
    <t>פרייבט אקוויטי</t>
  </si>
  <si>
    <t>Other</t>
  </si>
  <si>
    <t>אירופה</t>
  </si>
  <si>
    <t>06/07/2021</t>
  </si>
  <si>
    <t>30/03/2026</t>
  </si>
  <si>
    <t>Kedma Capital</t>
  </si>
  <si>
    <t>540286333</t>
  </si>
  <si>
    <t>KEDMA CAPITAL PARTNERS III LTD</t>
  </si>
  <si>
    <t>04/04/2021</t>
  </si>
  <si>
    <t xml:space="preserve">Klirmark Opportunity Fund </t>
  </si>
  <si>
    <t>CO-101523</t>
  </si>
  <si>
    <t>מספר תאגיד או שותפות בחו"ל</t>
  </si>
  <si>
    <t>klirmark IV</t>
  </si>
  <si>
    <t>קרן חוב</t>
  </si>
  <si>
    <t>איי קיימן</t>
  </si>
  <si>
    <t>23/04/2023</t>
  </si>
  <si>
    <t>25/03/2026</t>
  </si>
  <si>
    <t>Peregrine Ventures Growth General Partner LP</t>
  </si>
  <si>
    <t>540297413</t>
  </si>
  <si>
    <t>08/07/2021</t>
  </si>
  <si>
    <t>Omri Strul</t>
  </si>
  <si>
    <t>540310885</t>
  </si>
  <si>
    <t>Qumra Opportunity fund</t>
  </si>
  <si>
    <t>Growth Venture Capital</t>
  </si>
  <si>
    <t>11/05/2021</t>
  </si>
  <si>
    <t>קרן השקעה אלפא ערך 1</t>
  </si>
  <si>
    <t>530225416</t>
  </si>
  <si>
    <t>אלפא ערך 1 ש.מ</t>
  </si>
  <si>
    <t>קרן גידור (Hedge Fund)</t>
  </si>
  <si>
    <t>26/12/2024</t>
  </si>
  <si>
    <t>11/03/2026</t>
  </si>
  <si>
    <t>יסודות א נדלן שותפות מוגבלת</t>
  </si>
  <si>
    <t>550257125</t>
  </si>
  <si>
    <t>יסודות נדל"ן ג' פיתוח ושותפות</t>
  </si>
  <si>
    <t>קוגיטו קפיטל אל.אמ.אי שותף כללי, שותפות מוגבלת</t>
  </si>
  <si>
    <t>550270912</t>
  </si>
  <si>
    <t>קוגיטו קפיטל 2</t>
  </si>
  <si>
    <t>06/02/2022</t>
  </si>
  <si>
    <t>17/03/2026</t>
  </si>
  <si>
    <t>קרן ברוש 2234</t>
  </si>
  <si>
    <t>514845957</t>
  </si>
  <si>
    <t>קרן ברוש</t>
  </si>
  <si>
    <t>29/05/2017</t>
  </si>
  <si>
    <t>05/03/2026</t>
  </si>
  <si>
    <t>תשתיות ישראל  ג'י. פי. 4 שותפות מוגבלת</t>
  </si>
  <si>
    <t>550243026</t>
  </si>
  <si>
    <t>תשתיות ישראל 4 -ע' ת"א</t>
  </si>
  <si>
    <t>13/10/2020</t>
  </si>
  <si>
    <t>26/03/2026</t>
  </si>
  <si>
    <t>ALTO FUND</t>
  </si>
  <si>
    <t>27092</t>
  </si>
  <si>
    <t>ALTO 3</t>
  </si>
  <si>
    <t>קרן נדל"ן</t>
  </si>
  <si>
    <t>22/01/2017</t>
  </si>
  <si>
    <t>01/06/2015</t>
  </si>
  <si>
    <t>18/01/2026</t>
  </si>
  <si>
    <t>איפקס סבן</t>
  </si>
  <si>
    <t>512712548</t>
  </si>
  <si>
    <t>AMI OPPORTUNITY</t>
  </si>
  <si>
    <t>גרנזי (Guernsey)</t>
  </si>
  <si>
    <t>16/12/2015</t>
  </si>
  <si>
    <t>04/03/2026</t>
  </si>
  <si>
    <t>Apexus Logisitcs RE Fund L.P</t>
  </si>
  <si>
    <t>87-3052619</t>
  </si>
  <si>
    <t>Apexus</t>
  </si>
  <si>
    <t>14/04/2022</t>
  </si>
  <si>
    <t>29/03/2026</t>
  </si>
  <si>
    <t>Ares CIP Management II, L.P</t>
  </si>
  <si>
    <t>20187570751</t>
  </si>
  <si>
    <t>Ares Climate Infrastructure Partners II-A, L.P</t>
  </si>
  <si>
    <t>22/01/2025</t>
  </si>
  <si>
    <t>03/12/2025</t>
  </si>
  <si>
    <t>ARGIS Asset Management GP, LLC</t>
  </si>
  <si>
    <t>37-2131827</t>
  </si>
  <si>
    <t>ARGIS LIVING FUND II</t>
  </si>
  <si>
    <t>ספרד</t>
  </si>
  <si>
    <t>30/04/2025</t>
  </si>
  <si>
    <t>Arkin Bio Ventures L.P</t>
  </si>
  <si>
    <t>550267843</t>
  </si>
  <si>
    <t>Arkin Bio Capital</t>
  </si>
  <si>
    <t>23/01/2022</t>
  </si>
  <si>
    <t>Avenue Cpital Group</t>
  </si>
  <si>
    <t>47-2384227</t>
  </si>
  <si>
    <t>Avenue B-1</t>
  </si>
  <si>
    <t>13/10/2021</t>
  </si>
  <si>
    <t>15/12/2025</t>
  </si>
  <si>
    <t>Avenue B-2</t>
  </si>
  <si>
    <t>bain capital senior loan fund</t>
  </si>
  <si>
    <t>1772977</t>
  </si>
  <si>
    <t>BAIN CAPITAL DSS</t>
  </si>
  <si>
    <t>07/03/2021</t>
  </si>
  <si>
    <t>Electra America</t>
  </si>
  <si>
    <t>87-4404526</t>
  </si>
  <si>
    <t>ELECTRA 2</t>
  </si>
  <si>
    <t>21/11/2018</t>
  </si>
  <si>
    <t>ELECTRA AMERICA PRINCIPAL HOSPITALITY LP</t>
  </si>
  <si>
    <t>CO-113235</t>
  </si>
  <si>
    <t>Electra America Principal Hospitality</t>
  </si>
  <si>
    <t>16/03/2022</t>
  </si>
  <si>
    <t xml:space="preserve">Electra Capital PM </t>
  </si>
  <si>
    <t>Electra Capital PM Feeder 4</t>
  </si>
  <si>
    <t>29/06/2020</t>
  </si>
  <si>
    <t>EQT Infrastructure V</t>
  </si>
  <si>
    <t>2020 2423 842</t>
  </si>
  <si>
    <t>EQT Infrastructure V (No.1) EUR</t>
  </si>
  <si>
    <t>לוכסמבורג</t>
  </si>
  <si>
    <t>18/04/2022</t>
  </si>
  <si>
    <t>Forma Fund</t>
  </si>
  <si>
    <t>530278654</t>
  </si>
  <si>
    <t>FORMA FUND</t>
  </si>
  <si>
    <t>hanaco growth venturres</t>
  </si>
  <si>
    <t>SC-98362</t>
  </si>
  <si>
    <t>Hanaco growth venturres</t>
  </si>
  <si>
    <t>03/03/2021</t>
  </si>
  <si>
    <t>22/03/2026</t>
  </si>
  <si>
    <t>HANACO II L.P</t>
  </si>
  <si>
    <t>104909</t>
  </si>
  <si>
    <t>hanaco II L.P</t>
  </si>
  <si>
    <t>26/07/2021</t>
  </si>
  <si>
    <t>BRENMILLER ENRG</t>
  </si>
  <si>
    <t>213800J6B7JSBDETCB42</t>
  </si>
  <si>
    <t>Harbour Vest Access Dover x</t>
  </si>
  <si>
    <t>04/02/2020</t>
  </si>
  <si>
    <t>24/12/2025</t>
  </si>
  <si>
    <t>HarbourVest Partners</t>
  </si>
  <si>
    <t>801-53287</t>
  </si>
  <si>
    <t>harbur _ESS CO INVEST V</t>
  </si>
  <si>
    <t>27/10/2019</t>
  </si>
  <si>
    <t>02/01/2026</t>
  </si>
  <si>
    <t>HGI Multifamily Credit Fund</t>
  </si>
  <si>
    <t>805-9398328391</t>
  </si>
  <si>
    <t>12/01/2023</t>
  </si>
  <si>
    <t>אי.בי.אי IBI</t>
  </si>
  <si>
    <t>550270045</t>
  </si>
  <si>
    <t>IBI CCF FUND</t>
  </si>
  <si>
    <t>16/03/2016</t>
  </si>
  <si>
    <t>ISF</t>
  </si>
  <si>
    <t>113507-CO</t>
  </si>
  <si>
    <t>ISF 2</t>
  </si>
  <si>
    <t>27/01/2017</t>
  </si>
  <si>
    <t>Levine Licthtman Capital Partners</t>
  </si>
  <si>
    <t>30208674</t>
  </si>
  <si>
    <t>LLCP Lower Middle Market (LLM) III</t>
  </si>
  <si>
    <t>24/08/2021</t>
  </si>
  <si>
    <t>MACQUAARIE BANK</t>
  </si>
  <si>
    <t>ACMHD8HWFMFUIQQ8Y590</t>
  </si>
  <si>
    <t>MACQUARIE</t>
  </si>
  <si>
    <t>11/02/2019</t>
  </si>
  <si>
    <t xml:space="preserve">Madison Reality Capital DEBT </t>
  </si>
  <si>
    <t>30-0963117</t>
  </si>
  <si>
    <t>Madison Realty Capital Debt Fund VI LP</t>
  </si>
  <si>
    <t>22/11/2022</t>
  </si>
  <si>
    <t>Oak Street Real Estate Capital Llc</t>
  </si>
  <si>
    <t>254900MVJVN345SHF671</t>
  </si>
  <si>
    <t>Oak Street Real Estate Capital Fund VI, LP</t>
  </si>
  <si>
    <t>11/05/2023</t>
  </si>
  <si>
    <t>OEP VIII General Partner, L.P.</t>
  </si>
  <si>
    <t>981582217</t>
  </si>
  <si>
    <t>One Equity Partners VIII, L.P</t>
  </si>
  <si>
    <t>21/11/2021</t>
  </si>
  <si>
    <t xml:space="preserve">Pagaya Opportunity </t>
  </si>
  <si>
    <t>515469229</t>
  </si>
  <si>
    <t>Pagaya Opportunity Offshore Feeder Fund I, LP</t>
  </si>
  <si>
    <t>29/07/2021</t>
  </si>
  <si>
    <t>19/02/2026</t>
  </si>
  <si>
    <t xml:space="preserve">Pagaya Smartresi F1 </t>
  </si>
  <si>
    <t>CO-324885</t>
  </si>
  <si>
    <t>Pagaya Smatresi F1</t>
  </si>
  <si>
    <t>04/07/2021</t>
  </si>
  <si>
    <t>Pantheon Global Infrastructure Fund IV (Luxembourg</t>
  </si>
  <si>
    <t>B 283012</t>
  </si>
  <si>
    <t>Pantheon Global Infrastructure Fund IV</t>
  </si>
  <si>
    <t>25/07/2023</t>
  </si>
  <si>
    <t>VERTEX ISRAEL FUND II LP</t>
  </si>
  <si>
    <t>540283272</t>
  </si>
  <si>
    <t>PARTNERSHIP VERTEX VENTURES</t>
  </si>
  <si>
    <t>21/07/2021</t>
  </si>
  <si>
    <t>Pantheon Private Debt</t>
  </si>
  <si>
    <t>213800U3XYENZ6K2K182</t>
  </si>
  <si>
    <t>PGCO IV_פנתיאון</t>
  </si>
  <si>
    <t>בריטניה</t>
  </si>
  <si>
    <t>18/11/2019</t>
  </si>
  <si>
    <t>STATE OF MIND VENTURES L. P</t>
  </si>
  <si>
    <t>550256168</t>
  </si>
  <si>
    <t>SOMV FUND</t>
  </si>
  <si>
    <t>26/05/2016</t>
  </si>
  <si>
    <t>Starlight Bond FP I LP</t>
  </si>
  <si>
    <t>FC041410</t>
  </si>
  <si>
    <t>ג'רזי (Jersey)</t>
  </si>
  <si>
    <t>31/05/2023</t>
  </si>
  <si>
    <t>GBP</t>
  </si>
  <si>
    <t>08/12/2025</t>
  </si>
  <si>
    <t>Target Global</t>
  </si>
  <si>
    <t>B241115</t>
  </si>
  <si>
    <t>Target Global Growth Fund II</t>
  </si>
  <si>
    <t>09/11/2021</t>
  </si>
  <si>
    <t>Valoo By Meitav L.P</t>
  </si>
  <si>
    <t>516952975</t>
  </si>
  <si>
    <t>Vertex Israel Opportunity II Fund</t>
  </si>
  <si>
    <t>23/08/2021</t>
  </si>
  <si>
    <t>VESTAR</t>
  </si>
  <si>
    <t>549300DYMC8BGZZC8844</t>
  </si>
  <si>
    <t>VESTAR VII A</t>
  </si>
  <si>
    <t>31/03/2021</t>
  </si>
  <si>
    <t>Viola Credit GL II, Limited Partnership</t>
  </si>
  <si>
    <t>540327830</t>
  </si>
  <si>
    <t>24/10/2022</t>
  </si>
  <si>
    <t>Viola Opportunity Managment Fund I L.P</t>
  </si>
  <si>
    <t>540311636</t>
  </si>
  <si>
    <t>Viola Opportunity I, L.P.</t>
  </si>
  <si>
    <t>28/02/2022</t>
  </si>
  <si>
    <t>02/03/2026</t>
  </si>
  <si>
    <t>Gatewood Capital Opportunity Fund</t>
  </si>
  <si>
    <t>47-4190465</t>
  </si>
  <si>
    <t>WOOD FUND - IBI</t>
  </si>
  <si>
    <t>27/02/2017</t>
  </si>
  <si>
    <t>17/02/2026</t>
  </si>
  <si>
    <t>Group 11 Fund  L.P</t>
  </si>
  <si>
    <t>WC-3750</t>
  </si>
  <si>
    <t>גרופ 11 רצף מוסדיים משוערך בדולר</t>
  </si>
  <si>
    <t>פונטיפקס 5  ג'י.פי ש.מ</t>
  </si>
  <si>
    <t>232962336</t>
  </si>
  <si>
    <t>פנתאון  PGSF VI</t>
  </si>
  <si>
    <t>24/10/2019</t>
  </si>
  <si>
    <t xml:space="preserve">אי. בי.אי. בית השקעות בע"מ </t>
  </si>
  <si>
    <t>520034356</t>
  </si>
  <si>
    <t>קרן קומריט</t>
  </si>
  <si>
    <t>04/12/2016</t>
  </si>
  <si>
    <t>מספר עסקה (רגל 1)</t>
  </si>
  <si>
    <t>מטבע פעילות (רגל 1)</t>
  </si>
  <si>
    <t>שער חליפין (רגל 1)</t>
  </si>
  <si>
    <t>ערך נקוב (רגל 1)</t>
  </si>
  <si>
    <t>שווי הוגן במטבע הנסחר (רגל 1)</t>
  </si>
  <si>
    <t>שיעור מנכסי אפיק ההשקעה (רגל 1)</t>
  </si>
  <si>
    <t>שיעור מסך נכסי ההשקעה (רגל 1)</t>
  </si>
  <si>
    <t>מספר עסקה (רגל 2)</t>
  </si>
  <si>
    <t>מטבע פעילות (רגל 2)</t>
  </si>
  <si>
    <t>שער חליפין (רגל 2)</t>
  </si>
  <si>
    <t>ערך נקוב (רגל 2)</t>
  </si>
  <si>
    <t>שווי הוגן במטבע הנסחר (רגל 2)</t>
  </si>
  <si>
    <t>שיעור מנכסי אפיק ההשקעה (רגל 2)</t>
  </si>
  <si>
    <t>שיעור מסך נכסי ההשקעה (רגל 2)</t>
  </si>
  <si>
    <t>שווי הוגן (נטו באלפי ש"ח)</t>
  </si>
  <si>
    <t>סוג הנכס</t>
  </si>
  <si>
    <t>פקטור מוביל</t>
  </si>
  <si>
    <t>פקטור נוסף</t>
  </si>
  <si>
    <t>מועד ההתקשרות בעסקה</t>
  </si>
  <si>
    <t>מועד סיום חוזי</t>
  </si>
  <si>
    <t>תדירות Reset</t>
  </si>
  <si>
    <t>סוג הסליקה</t>
  </si>
  <si>
    <t>נספח התחשבנות בטחונות - CSA</t>
  </si>
  <si>
    <t>גורם מצטט</t>
  </si>
  <si>
    <t>תקופת ריבית עוגן</t>
  </si>
  <si>
    <t>שיעור ריבית עוגן</t>
  </si>
  <si>
    <t>שער נכס הבסיס במועד ההתקשרות בעסקה</t>
  </si>
  <si>
    <t>שער הנגזר במועד ההתקשרות בעסקה</t>
  </si>
  <si>
    <t>האם קיים קנס בגין יציאה מוקדמת</t>
  </si>
  <si>
    <t>שיעור הקנס בגין יציאה מוקדמת</t>
  </si>
  <si>
    <t>צד נגדי - Counterparty</t>
  </si>
  <si>
    <t>891</t>
  </si>
  <si>
    <t>9957</t>
  </si>
  <si>
    <t>Funded Forward</t>
  </si>
  <si>
    <t>9948252</t>
  </si>
  <si>
    <t>מט"ח</t>
  </si>
  <si>
    <t>מדינה/איזור גאוגרפי</t>
  </si>
  <si>
    <t>מט"ח/שקל</t>
  </si>
  <si>
    <t>USD ILS</t>
  </si>
  <si>
    <t>09/02/2026 00:00:00</t>
  </si>
  <si>
    <t>05/08/2026 00:00:00</t>
  </si>
  <si>
    <t>ללא</t>
  </si>
  <si>
    <t>delivery</t>
  </si>
  <si>
    <t>הצד הנגדי</t>
  </si>
  <si>
    <t>רבעוני</t>
  </si>
  <si>
    <t>0</t>
  </si>
  <si>
    <t>3.115</t>
  </si>
  <si>
    <t>POALILIT</t>
  </si>
  <si>
    <t>9948255</t>
  </si>
  <si>
    <t>EUR ILS</t>
  </si>
  <si>
    <t>3.597</t>
  </si>
  <si>
    <t>מספר מזהה לווה</t>
  </si>
  <si>
    <t>סוג מספר מזהה לווה</t>
  </si>
  <si>
    <t>שם הלוואה</t>
  </si>
  <si>
    <t>מספר הלוואה</t>
  </si>
  <si>
    <t>מאפיין הלוואות מתואמות עבור זכויות מקרקעין</t>
  </si>
  <si>
    <t>קונסורציום/ סינדיקציה</t>
  </si>
  <si>
    <t>מספר קונסורציום/ סינדיקציה</t>
  </si>
  <si>
    <t>תאריך העמדת הלוואה</t>
  </si>
  <si>
    <t>דירוג הלוואה/המנפיק</t>
  </si>
  <si>
    <t>סוג הריבית</t>
  </si>
  <si>
    <t>שיעור תוספת/הפחתה לריבית העוגן</t>
  </si>
  <si>
    <t>סוג בטוחה</t>
  </si>
  <si>
    <t>שווי הבטוחות העומדות כנגד ההלוואה</t>
  </si>
  <si>
    <t>שיעור הבטוחות מהחוב</t>
  </si>
  <si>
    <t>מועד עדכון אחרון לשווי הבטוחות</t>
  </si>
  <si>
    <t>זכות חזרה</t>
  </si>
  <si>
    <t>מבנה לוח סילוקין</t>
  </si>
  <si>
    <t>יעוד הלוואה</t>
  </si>
  <si>
    <t>זכות פירעון מוקדם</t>
  </si>
  <si>
    <t>שיעור ריבית בגין אי-ניצול מסגרת האשראי</t>
  </si>
  <si>
    <t>ערך נקוב</t>
  </si>
  <si>
    <t>שער הלוואה</t>
  </si>
  <si>
    <t>שווי הוגן (במטבע הפעילות)</t>
  </si>
  <si>
    <t>שם הבנק</t>
  </si>
  <si>
    <t>מספר מזהה בנק</t>
  </si>
  <si>
    <t>סוג מספר מזהה בנק</t>
  </si>
  <si>
    <t>תאריך פקיעת פיקדון</t>
  </si>
  <si>
    <t>דירוג הבנק</t>
  </si>
  <si>
    <t>שווי מטבעי</t>
  </si>
  <si>
    <t>שער פיקדון</t>
  </si>
  <si>
    <t>שם הנכס</t>
  </si>
  <si>
    <t>מדינת מיקום נדל"ן</t>
  </si>
  <si>
    <t>שימוש עיקרי בנכס</t>
  </si>
  <si>
    <t>מחזור חיי הנכס</t>
  </si>
  <si>
    <t>כתובת הנכס</t>
  </si>
  <si>
    <t>שיעור תשואה בפועל במהלך הרבעון</t>
  </si>
  <si>
    <t>השיטה שבאמצעותה נקבע שווי הנכס</t>
  </si>
  <si>
    <t>שיעור אחזקה באמצעי שליטה</t>
  </si>
  <si>
    <t>שווי מאזני (באלפי ש"ח)</t>
  </si>
  <si>
    <t>שם הנכס האחר</t>
  </si>
  <si>
    <t>מספר הנכס האחר</t>
  </si>
  <si>
    <t>תאריך עסקה</t>
  </si>
  <si>
    <t>זכאים</t>
  </si>
  <si>
    <t>28080000</t>
  </si>
  <si>
    <t>חייבים וזכאים</t>
  </si>
  <si>
    <t>חייבים</t>
  </si>
  <si>
    <t>27960000</t>
  </si>
  <si>
    <t>זכאים מס עמיתים</t>
  </si>
  <si>
    <t>28200000</t>
  </si>
  <si>
    <t>חייבים וזכאים מס</t>
  </si>
  <si>
    <t>בנק לאומי לישראל בע"מ</t>
  </si>
  <si>
    <t>10-800</t>
  </si>
  <si>
    <t>סימול בנק</t>
  </si>
  <si>
    <t>מזומן ועו"ש בש"ח</t>
  </si>
  <si>
    <t>גמול פועלים סהר</t>
  </si>
  <si>
    <t>33-414</t>
  </si>
  <si>
    <t>מזומן ועו"ש נקוב במט"ח</t>
  </si>
  <si>
    <t>HKD</t>
  </si>
  <si>
    <t>JPY</t>
  </si>
  <si>
    <t>DKK</t>
  </si>
  <si>
    <t>sek</t>
  </si>
  <si>
    <t>CHF</t>
  </si>
  <si>
    <t>תאריך העמדת מסגרת אשראי</t>
  </si>
  <si>
    <t>סכום מסגרת האשראי הראשוני (במטבע הפעילות)</t>
  </si>
  <si>
    <t>סכום מסגרת האשראי הראשוני (באלפי ש"ח)</t>
  </si>
  <si>
    <t>שיעור יתרת מסגרת אשראי</t>
  </si>
  <si>
    <t>תאריך העמדת התחייבות לקרן השקעה</t>
  </si>
  <si>
    <t>סכום המחויבות הראשוני (במטבע הדיווח של קרן ההשקעה)</t>
  </si>
  <si>
    <t>סכום המחויבות הראשוני (באלפי ש"ח)</t>
  </si>
  <si>
    <t>יתרת המחויבות לתקופת הדיווח (במטבע הדיווח של קרן ההשקעה)</t>
  </si>
  <si>
    <t>יתרת המחויבות לתקופת הדיווח (באלפי ש"ח)</t>
  </si>
  <si>
    <t>שיעור יתרת המחויבות</t>
  </si>
  <si>
    <t>תאריך פקיעת מחויבות להשקעה</t>
  </si>
  <si>
    <t>שם גיליון
(רלוונטי לגיליונות עם עמודה "מאפיין עיקרי")</t>
  </si>
  <si>
    <t>שם עמודה</t>
  </si>
  <si>
    <t>אפשרות בחירה</t>
  </si>
  <si>
    <t>שם רשימה</t>
  </si>
  <si>
    <t>הערות והסברים</t>
  </si>
  <si>
    <t>מדינה לפי חשיפה כלכלית, מדינת התאגדות קרן השקעה, מיקום משרד השותף הכללי, מדינת מיקום נדל"ן</t>
  </si>
  <si>
    <t>מדינות</t>
  </si>
  <si>
    <t>אוסטריה</t>
  </si>
  <si>
    <t>אוסטרליה</t>
  </si>
  <si>
    <t>אזור תעלת פנמה</t>
  </si>
  <si>
    <t>אזרביג'אן</t>
  </si>
  <si>
    <t>איחוד האמירויות הערביות</t>
  </si>
  <si>
    <t>איטליה</t>
  </si>
  <si>
    <t>איי הבתולה הבריטיים</t>
  </si>
  <si>
    <t>נוסף במסגרת עדכון הרשימה</t>
  </si>
  <si>
    <t>איי הבתולה של ארצות הברית</t>
  </si>
  <si>
    <t>איי סיישל</t>
  </si>
  <si>
    <t>איי שלמה הבריטיים</t>
  </si>
  <si>
    <t>איסלנד</t>
  </si>
  <si>
    <t>אירלנד</t>
  </si>
  <si>
    <t>אנדורה</t>
  </si>
  <si>
    <t>אסטוניה</t>
  </si>
  <si>
    <t>ארגנטינה</t>
  </si>
  <si>
    <t>אתיופיה</t>
  </si>
  <si>
    <t>בהמס</t>
  </si>
  <si>
    <t>בולגריה</t>
  </si>
  <si>
    <t>בוליביה</t>
  </si>
  <si>
    <t>בחריין</t>
  </si>
  <si>
    <t>בלגיה</t>
  </si>
  <si>
    <t>בליז</t>
  </si>
  <si>
    <t>ברזיל</t>
  </si>
  <si>
    <t>ברמודה</t>
  </si>
  <si>
    <t>גאורגיה</t>
  </si>
  <si>
    <t>גיברלטר</t>
  </si>
  <si>
    <t>גמייקה</t>
  </si>
  <si>
    <t>דנמרק</t>
  </si>
  <si>
    <t>דרום אפריקה</t>
  </si>
  <si>
    <t>דרום קוריאה</t>
  </si>
  <si>
    <t>הודו</t>
  </si>
  <si>
    <t>הולנד</t>
  </si>
  <si>
    <t>הונג קונג</t>
  </si>
  <si>
    <t>הונגריה</t>
  </si>
  <si>
    <t>הונדורס</t>
  </si>
  <si>
    <t>טייוואן</t>
  </si>
  <si>
    <t>יוון</t>
  </si>
  <si>
    <t>יפן</t>
  </si>
  <si>
    <t>ירדן</t>
  </si>
  <si>
    <t>לטביה</t>
  </si>
  <si>
    <t>ליטא</t>
  </si>
  <si>
    <t>ליכטנשטיין</t>
  </si>
  <si>
    <t>מאוריציוס</t>
  </si>
  <si>
    <t>מולדובה</t>
  </si>
  <si>
    <t>מונקו</t>
  </si>
  <si>
    <t>מלדיבים</t>
  </si>
  <si>
    <t>מלטה</t>
  </si>
  <si>
    <t>מלזיה</t>
  </si>
  <si>
    <t>מצרים</t>
  </si>
  <si>
    <t>מקסיקו</t>
  </si>
  <si>
    <t>מרוקו</t>
  </si>
  <si>
    <t>נורבגיה</t>
  </si>
  <si>
    <t>ניו זילנד</t>
  </si>
  <si>
    <t>סין</t>
  </si>
  <si>
    <t>סינגפור</t>
  </si>
  <si>
    <t>סלובניה</t>
  </si>
  <si>
    <t>סלובקיה</t>
  </si>
  <si>
    <t>סרביה</t>
  </si>
  <si>
    <t>ערב הסעודית</t>
  </si>
  <si>
    <t>פולין</t>
  </si>
  <si>
    <t>פורטוגל</t>
  </si>
  <si>
    <t>פינלנד</t>
  </si>
  <si>
    <t>פנמה</t>
  </si>
  <si>
    <t>צילה</t>
  </si>
  <si>
    <t>צכיה</t>
  </si>
  <si>
    <t>צרפת</t>
  </si>
  <si>
    <t>קנדה</t>
  </si>
  <si>
    <t>קפריסין</t>
  </si>
  <si>
    <t>רומניה</t>
  </si>
  <si>
    <t>רוסיה</t>
  </si>
  <si>
    <t>שוודיה</t>
  </si>
  <si>
    <t>שוויץ</t>
  </si>
  <si>
    <t>תורכיה</t>
  </si>
  <si>
    <t>אסיה</t>
  </si>
  <si>
    <t>אפריקה</t>
  </si>
  <si>
    <t>אמריקה הצפונית</t>
  </si>
  <si>
    <t>אמריקה הדרומית</t>
  </si>
  <si>
    <t>אוקיאניה</t>
  </si>
  <si>
    <t>גלובלי ללא ארה"ב</t>
  </si>
  <si>
    <t>Emerging Markets - Americas</t>
  </si>
  <si>
    <r>
      <rPr>
        <strike/>
        <sz val="11"/>
        <color theme="1"/>
        <rFont val="Arial"/>
        <family val="2"/>
      </rPr>
      <t>שווקים מתעוררים</t>
    </r>
    <r>
      <rPr>
        <sz val="11"/>
        <color theme="1"/>
        <rFont val="Arial"/>
        <family val="2"/>
      </rPr>
      <t xml:space="preserve"> לפי הגדרת MSCI</t>
    </r>
  </si>
  <si>
    <t>Emerging Markets - Europe, Middle East &amp; Africa</t>
  </si>
  <si>
    <t>לפי הגדרת MSCI</t>
  </si>
  <si>
    <t>Emerging Markets - Asia</t>
  </si>
  <si>
    <t>Developed Markets - Americas</t>
  </si>
  <si>
    <t>Developed Markets - Europe</t>
  </si>
  <si>
    <t>Developed Markets - Pacific</t>
  </si>
  <si>
    <t>Frontier Markets - Europe</t>
  </si>
  <si>
    <t>Frontier Markets - Africa</t>
  </si>
  <si>
    <t>Frontier Markets - Middle East</t>
  </si>
  <si>
    <t>Frontier Markets - Asia</t>
  </si>
  <si>
    <t>SWIFT</t>
  </si>
  <si>
    <t>מרשם</t>
  </si>
  <si>
    <t>ת"ז</t>
  </si>
  <si>
    <t>דרכון</t>
  </si>
  <si>
    <t>OCC</t>
  </si>
  <si>
    <t>FIGI</t>
  </si>
  <si>
    <t>חסום</t>
  </si>
  <si>
    <t>ני"ע אשר מכירתו מוגבלת לפי הוראות דין או חוזה לתקופה שנקבעה.</t>
  </si>
  <si>
    <t>השעיה</t>
  </si>
  <si>
    <t xml:space="preserve">ני"ע שהמסחר בו בזירת המסחר בה הור נסחר הופסק לפרק זמן </t>
  </si>
  <si>
    <t>בהשאלה</t>
  </si>
  <si>
    <t>לא חסום בהשעיה</t>
  </si>
  <si>
    <t>לא חסום בהשאלה</t>
  </si>
  <si>
    <t>חסום בהשעיה</t>
  </si>
  <si>
    <t>חסום בהשאלה</t>
  </si>
  <si>
    <t>בשלבי רישום למסחר</t>
  </si>
  <si>
    <t>כן/לא</t>
  </si>
  <si>
    <t>TASE - Tel Aviv Stock Exchange</t>
  </si>
  <si>
    <t>TASE-UP</t>
  </si>
  <si>
    <t>פלטפורמת TASE-UP</t>
  </si>
  <si>
    <t>NYSE</t>
  </si>
  <si>
    <t>NYSE - New York Stock Exchange</t>
  </si>
  <si>
    <t>NASDAQ</t>
  </si>
  <si>
    <t>NASDAQ - National Association of Securities Dealers Automated Quotations</t>
  </si>
  <si>
    <t>JPX</t>
  </si>
  <si>
    <t>JPX - Japan Exchange Group</t>
  </si>
  <si>
    <t>AMEX</t>
  </si>
  <si>
    <t>AMEX - American Stock Exchange</t>
  </si>
  <si>
    <t>ADX</t>
  </si>
  <si>
    <t>ADX - Abu Dhabi Securities Exchange</t>
  </si>
  <si>
    <t>ASX</t>
  </si>
  <si>
    <t>ASX -  Australian Securities Exchange</t>
  </si>
  <si>
    <t>BOVESPA</t>
  </si>
  <si>
    <t>BOVESPA -  Brazilian Stock Exchange</t>
  </si>
  <si>
    <t>BSE</t>
  </si>
  <si>
    <t>BSE - Bombay Stock Exchange</t>
  </si>
  <si>
    <t>CBOE - Chicago Board Options Exchange</t>
  </si>
  <si>
    <t>CME - Chicago Mercantile Exchange</t>
  </si>
  <si>
    <t>EURONEXT</t>
  </si>
  <si>
    <t>EURONEXT - Euronext Group Stock Exchange</t>
  </si>
  <si>
    <t>EUREX</t>
  </si>
  <si>
    <t>EUREX - Eurex Exchange</t>
  </si>
  <si>
    <t>FWB</t>
  </si>
  <si>
    <t>FWB - Frankfurt Stock Exchange</t>
  </si>
  <si>
    <t>HKSE</t>
  </si>
  <si>
    <t>HKSE - Hong Kong Stock Exchange</t>
  </si>
  <si>
    <t>ICE</t>
  </si>
  <si>
    <t>ICE - Intercontinental Exchange</t>
  </si>
  <si>
    <t>ISE</t>
  </si>
  <si>
    <t>ISE - Irish Stock Exchange</t>
  </si>
  <si>
    <t>JSE</t>
  </si>
  <si>
    <t>JSE - Johannesburg Stock Exchange</t>
  </si>
  <si>
    <t>KRX</t>
  </si>
  <si>
    <t>KRX - Korea Exchange</t>
  </si>
  <si>
    <t>LSE</t>
  </si>
  <si>
    <t>LSE - London Stock Exchange</t>
  </si>
  <si>
    <t>MICEX - RTS</t>
  </si>
  <si>
    <t>MICEX- RTS - Moscow Exchange</t>
  </si>
  <si>
    <t>NASDAQD</t>
  </si>
  <si>
    <t>NASDAQD - NASDAQ Dubai</t>
  </si>
  <si>
    <t>NSE</t>
  </si>
  <si>
    <t>NSE - National Stock Exchange of India</t>
  </si>
  <si>
    <t>SSE</t>
  </si>
  <si>
    <t>SSE - Shanghai Stock Exchange</t>
  </si>
  <si>
    <t>SZSE</t>
  </si>
  <si>
    <t>SZSE - Shenzen Stock Market</t>
  </si>
  <si>
    <t>SGX</t>
  </si>
  <si>
    <t>SGX - Singapore Exchange</t>
  </si>
  <si>
    <t>BME</t>
  </si>
  <si>
    <t>BME - Spanish Exchanges</t>
  </si>
  <si>
    <t>SIX</t>
  </si>
  <si>
    <t>SIX - Swiss Exchange</t>
  </si>
  <si>
    <t>TSEC</t>
  </si>
  <si>
    <t>TSEC - Taiwan Stock Exchange Corporation</t>
  </si>
  <si>
    <t>TSE</t>
  </si>
  <si>
    <t>TSE - Tokyo Stock Exchange</t>
  </si>
  <si>
    <t>TSX</t>
  </si>
  <si>
    <t>TSX - Toronto Stock Exchange</t>
  </si>
  <si>
    <t>FOREIGN_GOV_SEC</t>
  </si>
  <si>
    <t>זירת מסחר פיקטבית עבור הדיווח של אג"ח שהנפיקה ממשלה זרה</t>
  </si>
  <si>
    <t>דירוג נייר הערך/המנפיק, דירוג הלוואה/המנפיק</t>
  </si>
  <si>
    <t>מי דורג</t>
  </si>
  <si>
    <t>הלוואה</t>
  </si>
  <si>
    <t>מנפיק</t>
  </si>
  <si>
    <t>NR</t>
  </si>
  <si>
    <t>סטנדרד &amp; פורסס מעלות בע"מ (S&amp;P)</t>
  </si>
  <si>
    <t>מידרוג בע"מ (Moody's)</t>
  </si>
  <si>
    <t>AM Best</t>
  </si>
  <si>
    <t>A.M Best Company, Inc</t>
  </si>
  <si>
    <t>DBRS</t>
  </si>
  <si>
    <t>DBRS Ratings Limited.</t>
  </si>
  <si>
    <t>Egan-Jones</t>
  </si>
  <si>
    <t>Egan-Jones Ratings Co.</t>
  </si>
  <si>
    <t>Fitch</t>
  </si>
  <si>
    <t>Fitch Investors Service, L.P.</t>
  </si>
  <si>
    <t>HR Ratings</t>
  </si>
  <si>
    <t>HR Ratings de México, S.A. de C.V.</t>
  </si>
  <si>
    <t>Japan Credit</t>
  </si>
  <si>
    <t>Japan Credit Rating Agency Ltd.</t>
  </si>
  <si>
    <t>Kroll</t>
  </si>
  <si>
    <t>Kroll Bond Rating Agency, Inc</t>
  </si>
  <si>
    <t>Moodys</t>
  </si>
  <si>
    <t>Moody's Investor Service</t>
  </si>
  <si>
    <t>Standard &amp; Poor's Corporation</t>
  </si>
  <si>
    <t>Not rated</t>
  </si>
  <si>
    <t>אג"ח מובנות</t>
  </si>
  <si>
    <t>ענפי מסחר</t>
  </si>
  <si>
    <t>אופנה והלבשה</t>
  </si>
  <si>
    <t>אלקטרוניקה ואופטיקה</t>
  </si>
  <si>
    <t>אנרגיה</t>
  </si>
  <si>
    <t>אנשים פרטיים</t>
  </si>
  <si>
    <t>אשראי חוץ בנקאי</t>
  </si>
  <si>
    <t>ביוטכנולוגיה</t>
  </si>
  <si>
    <t>ביטוח</t>
  </si>
  <si>
    <t>בנייה</t>
  </si>
  <si>
    <t>בנקים</t>
  </si>
  <si>
    <t>השקעות במדעי החיים</t>
  </si>
  <si>
    <t>חברות מעטפת</t>
  </si>
  <si>
    <t>חשמל</t>
  </si>
  <si>
    <t>כימיה, גומי ופלסטיק</t>
  </si>
  <si>
    <t>ליסינג</t>
  </si>
  <si>
    <t>מוליכים למחצה</t>
  </si>
  <si>
    <t>מזון</t>
  </si>
  <si>
    <t>מכשור רפואי</t>
  </si>
  <si>
    <t>מלונאות ותיירות</t>
  </si>
  <si>
    <t>מסחר</t>
  </si>
  <si>
    <t>מתכת ומוצרי בניה</t>
  </si>
  <si>
    <t>נדל"ן מניב בחו"ל</t>
  </si>
  <si>
    <t>עץ, נייר ודפוס</t>
  </si>
  <si>
    <t>פארמה</t>
  </si>
  <si>
    <t>פודטק</t>
  </si>
  <si>
    <t>ציוד תקשורת</t>
  </si>
  <si>
    <t>קנאביס</t>
  </si>
  <si>
    <t>קלינטק</t>
  </si>
  <si>
    <t>קרנות הייטק</t>
  </si>
  <si>
    <t>רובוטיקה ותלת מימד</t>
  </si>
  <si>
    <t>רשויות מקומיות</t>
  </si>
  <si>
    <t>רשתות שיווק</t>
  </si>
  <si>
    <t>שרותי מידע</t>
  </si>
  <si>
    <t>שרותים</t>
  </si>
  <si>
    <t>שרותים פיננסיים</t>
  </si>
  <si>
    <t>שירותים ציבוריים</t>
  </si>
  <si>
    <t>תוכנה ואינטרנט</t>
  </si>
  <si>
    <t>תחבורה</t>
  </si>
  <si>
    <t>תעופה</t>
  </si>
  <si>
    <t>תעשיה</t>
  </si>
  <si>
    <t>תקשורת ומדיה</t>
  </si>
  <si>
    <t>תשתיות</t>
  </si>
  <si>
    <t>Energy Equipment &amp; Services</t>
  </si>
  <si>
    <t>Oil, Gas &amp; Consumable Fuels</t>
  </si>
  <si>
    <t>Chemicals</t>
  </si>
  <si>
    <t>Construction Materials</t>
  </si>
  <si>
    <t>Containers &amp; Packaging</t>
  </si>
  <si>
    <t>Metals &amp; Mining</t>
  </si>
  <si>
    <t>Paper &amp; Forest Products</t>
  </si>
  <si>
    <t>Aerospace &amp; Defense</t>
  </si>
  <si>
    <t>Building Products</t>
  </si>
  <si>
    <t>Construction &amp; Engineering</t>
  </si>
  <si>
    <t>Electrical Equipment</t>
  </si>
  <si>
    <t>Industrial Conglomerates</t>
  </si>
  <si>
    <t>Machinery</t>
  </si>
  <si>
    <t>Trading Companies &amp; Distributors</t>
  </si>
  <si>
    <t>Commercial Services &amp; Supplies</t>
  </si>
  <si>
    <t>Professional Services</t>
  </si>
  <si>
    <t>Air Freight &amp; Logistics</t>
  </si>
  <si>
    <t>Passenger Airlines</t>
  </si>
  <si>
    <r>
      <rPr>
        <strike/>
        <sz val="11"/>
        <color theme="1"/>
        <rFont val="Arial"/>
        <family val="2"/>
      </rPr>
      <t>Airlines</t>
    </r>
    <r>
      <rPr>
        <sz val="11"/>
        <color theme="1"/>
        <rFont val="Arial"/>
        <family val="2"/>
      </rPr>
      <t xml:space="preserve"> Passenger Airlines</t>
    </r>
  </si>
  <si>
    <t>Marine Transportation</t>
  </si>
  <si>
    <r>
      <rPr>
        <strike/>
        <sz val="11"/>
        <color theme="1"/>
        <rFont val="Arial"/>
        <family val="2"/>
      </rPr>
      <t>Marine</t>
    </r>
    <r>
      <rPr>
        <sz val="11"/>
        <color theme="1"/>
        <rFont val="Arial"/>
        <family val="2"/>
      </rPr>
      <t xml:space="preserve"> Marine Transportation</t>
    </r>
  </si>
  <si>
    <t>Ground Transportation</t>
  </si>
  <si>
    <r>
      <rPr>
        <strike/>
        <sz val="11"/>
        <color theme="1"/>
        <rFont val="Arial"/>
        <family val="2"/>
      </rPr>
      <t>Road &amp; Rail</t>
    </r>
    <r>
      <rPr>
        <sz val="11"/>
        <color theme="1"/>
        <rFont val="Arial"/>
        <family val="2"/>
      </rPr>
      <t xml:space="preserve"> Ground Transportation</t>
    </r>
  </si>
  <si>
    <t>Transportation Infrastructure</t>
  </si>
  <si>
    <t>Automobile Components</t>
  </si>
  <si>
    <r>
      <rPr>
        <strike/>
        <sz val="11"/>
        <color theme="1"/>
        <rFont val="Arial"/>
        <family val="2"/>
      </rPr>
      <t>Auto Components</t>
    </r>
    <r>
      <rPr>
        <sz val="11"/>
        <color theme="1"/>
        <rFont val="Arial"/>
        <family val="2"/>
      </rPr>
      <t xml:space="preserve"> Automobile Components</t>
    </r>
  </si>
  <si>
    <t>Automobiles</t>
  </si>
  <si>
    <t>Household Durables</t>
  </si>
  <si>
    <t>Leisure Products</t>
  </si>
  <si>
    <t>Textiles, Apparel &amp; Luxury Goods</t>
  </si>
  <si>
    <t>Hotels, Restaurants &amp; Leisure</t>
  </si>
  <si>
    <t>Diversified Consumer Services</t>
  </si>
  <si>
    <t>Distributors</t>
  </si>
  <si>
    <t>Broadline Retail</t>
  </si>
  <si>
    <r>
      <rPr>
        <strike/>
        <sz val="11"/>
        <color theme="1"/>
        <rFont val="Arial"/>
        <family val="2"/>
      </rPr>
      <t>Multiline Retail</t>
    </r>
    <r>
      <rPr>
        <sz val="11"/>
        <color theme="1"/>
        <rFont val="Arial"/>
        <family val="2"/>
      </rPr>
      <t xml:space="preserve"> Broadline Retail</t>
    </r>
  </si>
  <si>
    <t>Specialty Retail</t>
  </si>
  <si>
    <t>Consumer Staples Distribution &amp; Retail</t>
  </si>
  <si>
    <r>
      <rPr>
        <strike/>
        <sz val="11"/>
        <color theme="1"/>
        <rFont val="Arial"/>
        <family val="2"/>
      </rPr>
      <t>Food &amp; Staples Retailing</t>
    </r>
    <r>
      <rPr>
        <sz val="11"/>
        <color theme="1"/>
        <rFont val="Arial"/>
        <family val="2"/>
      </rPr>
      <t xml:space="preserve"> Consumer Staples Distribution &amp; Retail</t>
    </r>
  </si>
  <si>
    <t>Beverages</t>
  </si>
  <si>
    <t>Food Products</t>
  </si>
  <si>
    <t>Tobacco</t>
  </si>
  <si>
    <t>Household Products</t>
  </si>
  <si>
    <t>Personal Care Products</t>
  </si>
  <si>
    <r>
      <rPr>
        <strike/>
        <sz val="11"/>
        <color theme="1"/>
        <rFont val="Arial"/>
        <family val="2"/>
      </rPr>
      <t>Personal Products</t>
    </r>
    <r>
      <rPr>
        <sz val="11"/>
        <color theme="1"/>
        <rFont val="Arial"/>
        <family val="2"/>
      </rPr>
      <t xml:space="preserve"> Personal Care Products</t>
    </r>
  </si>
  <si>
    <t>Health Care Equipment &amp; Supplies</t>
  </si>
  <si>
    <t>Health Care Providers &amp; Services</t>
  </si>
  <si>
    <t>Health Care Technology</t>
  </si>
  <si>
    <t>Biotechnology</t>
  </si>
  <si>
    <t>Pharmaceuticals</t>
  </si>
  <si>
    <t>Life Sciences Tools &amp; Services</t>
  </si>
  <si>
    <t>Banks</t>
  </si>
  <si>
    <t>Financial Services</t>
  </si>
  <si>
    <r>
      <rPr>
        <strike/>
        <sz val="11"/>
        <color theme="1"/>
        <rFont val="Arial"/>
        <family val="2"/>
      </rPr>
      <t>Diversified Financial Services</t>
    </r>
    <r>
      <rPr>
        <sz val="11"/>
        <color theme="1"/>
        <rFont val="Arial"/>
        <family val="2"/>
      </rPr>
      <t xml:space="preserve"> Financial Services</t>
    </r>
  </si>
  <si>
    <t>Consumer Finance</t>
  </si>
  <si>
    <t>Capital Markets</t>
  </si>
  <si>
    <t>Mortgage Real Estate Investment Trusts (REITs)</t>
  </si>
  <si>
    <t>Insurance</t>
  </si>
  <si>
    <t>IT Services</t>
  </si>
  <si>
    <t>Software</t>
  </si>
  <si>
    <t>Communications Equipment</t>
  </si>
  <si>
    <t>Electronic Equipment, Instruments &amp; Components</t>
  </si>
  <si>
    <t>Semiconductors &amp; Semiconductor Equipment</t>
  </si>
  <si>
    <t>Diversified Telecommunication Services</t>
  </si>
  <si>
    <t>Wireless Telecommunication Services</t>
  </si>
  <si>
    <t>Media</t>
  </si>
  <si>
    <t>Entertainment</t>
  </si>
  <si>
    <t>Interactive Media &amp; Services</t>
  </si>
  <si>
    <t>Electric Utilities</t>
  </si>
  <si>
    <t>Gas Utilities</t>
  </si>
  <si>
    <t>Multi-Utilities</t>
  </si>
  <si>
    <t>Water Utilities</t>
  </si>
  <si>
    <t>Independent Power and Renewable Electricity Producers</t>
  </si>
  <si>
    <t>Diversified REITs</t>
  </si>
  <si>
    <t>Equity Real Estate Investment Trusts</t>
  </si>
  <si>
    <t>Industrial REITs</t>
  </si>
  <si>
    <t>Hotel &amp; Resort REITs</t>
  </si>
  <si>
    <t>Office REITs</t>
  </si>
  <si>
    <t>Health Care REITs</t>
  </si>
  <si>
    <t>Residential REITs</t>
  </si>
  <si>
    <t>Retail REITs</t>
  </si>
  <si>
    <t>Specialized REITs</t>
  </si>
  <si>
    <t>Real Estate Management &amp; Development</t>
  </si>
  <si>
    <t>סיווג הקרן</t>
  </si>
  <si>
    <t>(ומעלה ו/ או מדינה AA) אג"ח בארץ - כללי-אג"ח כללי בארץ - ללא מניות-אג"ח כללי בארץ בדירוג גבוה בלבד</t>
  </si>
  <si>
    <t>(ממונפות ואסטרטגיות - אסטרטגיות (לא ממונפות</t>
  </si>
  <si>
    <t>125 מניות בארץ - מניות כללי-ת"א</t>
  </si>
  <si>
    <t>20 אג"ח בארץ - חברות והמרה-תל בונד צמוד מדד-תל בונד</t>
  </si>
  <si>
    <t>35 מניות בארץ - מניות כללי-ת"א</t>
  </si>
  <si>
    <t>40 אג"ח בארץ - חברות והמרה-תל בונד צמוד מדד-תל בונד</t>
  </si>
  <si>
    <t>60 אג"ח בארץ - חברות והמרה-תל בונד צמוד מדד-תל בונד</t>
  </si>
  <si>
    <t>90 מניות בארץ - מניות כללי-ת"א</t>
  </si>
  <si>
    <t>All Cap מניות בארץ - מניות לפי שווי שוק-מניות</t>
  </si>
  <si>
    <t>Banks מניות בחו"ל - מניות לפי ענפים בחו"ל - מנוטרלת מט"ח-אירופה- מניות</t>
  </si>
  <si>
    <t>CNX NIFTY - מניות בחו"ל - מניות גיאוגרפי - חשופת מט"ח-אסיה הודו</t>
  </si>
  <si>
    <t>DAX 30 - מניות בחו"ל - מניות גיאוגרפי - חשופת מט"ח-אירופה גרמניה</t>
  </si>
  <si>
    <t>DAX 30 - מניות בחו"ל - מניות גיאוגרפי - מנוטרלת מט"ח-אירופה גרמניה</t>
  </si>
  <si>
    <t>DJ INDUSTRIAL AVERAGE - מניות בחו"ל - מניות גיאוגרפי - חשופת מט"ח-ארה"ב</t>
  </si>
  <si>
    <t>EURO STOXX 50 - מניות בחו"ל - מניות גיאוגרפי - חשופת מט"ח-אירופה כללי</t>
  </si>
  <si>
    <t>EURO STOXX 50 - מניות בחו"ל - מניות גיאוגרפי - מנוטרלת מט"ח-אירופה כללי</t>
  </si>
  <si>
    <t>Financial מניות בחו"ל - מניות לפי ענפים בחו"ל - חשופת מט"ח-ארה"ב- מניות</t>
  </si>
  <si>
    <t>FTSE 250 INDEX - מניות בחו"ל - מניות גיאוגרפי - מנוטרלת מט"ח-אירופה אנגליה</t>
  </si>
  <si>
    <t>FTSE China 50 - מניות בחו"ל - מניות גיאוגרפי - חשופת מט"ח-אסיה סין</t>
  </si>
  <si>
    <t>Health Care מניות בחו"ל - מניות לפי ענפים בחו"ל - חשופת מט"ח-ארה"ב- מניות</t>
  </si>
  <si>
    <t>Health Care מניות בחו"ל - מניות לפי ענפים בחו"ל - מנוטרלת מט"ח-ארה"ב- מניות</t>
  </si>
  <si>
    <t>IBOVESPA - מניות בחו"ל - מניות גיאוגרפי - חשופת מט"ח-שווקים מתעוררים ברזיל</t>
  </si>
  <si>
    <t>IBOXX USD LIQUID INVESTMENT GRADE TOP 30 INDEX - אג"ח בחו"ל - אג"ח חשופת דולר</t>
  </si>
  <si>
    <t>Large &amp; Mid Cap מניות בארץ - מניות לפי שווי שוק-מניות</t>
  </si>
  <si>
    <t>MDAX - מניות בחו"ל - מניות גיאוגרפי - מנוטרלת מט"ח-אירופה גרמניה</t>
  </si>
  <si>
    <t>MSCI AC WORLD INDEX - מניות בחו"ל - מניות כללי בחו"ל - חשופת מט"ח-מניות כללי בחו"ל</t>
  </si>
  <si>
    <t>MSCI EMERGING MARKETS - מניות בחו"ל - מניות גיאוגרפי - חשופת מט"ח-שווקים מתעוררים כללי</t>
  </si>
  <si>
    <t>NASDAQ 100 - מניות בחו"ל - מניות גיאוגרפי - חשופת מט"ח-ארה"ב</t>
  </si>
  <si>
    <t>NASDAQ 100 - מניות בחו"ל - מניות גיאוגרפי - מנוטרלת מט"ח-ארה"ב</t>
  </si>
  <si>
    <t>NIKKEI 225 - מניות בחו"ל - מניות גיאוגרפי - חשופת מט"ח-אסיה יפן</t>
  </si>
  <si>
    <t>NIKKEI 225 - מניות בחו"ל - מניות גיאוגרפי - מנוטרלת מט"ח-אסיה יפן</t>
  </si>
  <si>
    <t>Regional Banks מניות בחו"ל - מניות לפי ענפים בחו"ל - חשופת מט"ח-ארה"ב- מניות</t>
  </si>
  <si>
    <t>RUSSELL 2000 - מניות בחו"ל - מניות גיאוגרפי - חשופת מט"ח-ארה"ב</t>
  </si>
  <si>
    <t>RUSSELL 2000 - מניות בחו"ל - מניות גיאוגרפי - מנוטרלת מט"ח-ארה"ב</t>
  </si>
  <si>
    <t>S&amp;P 500 - מניות בחו"ל - מניות גיאוגרפי - חשופת מט"ח-ארה"ב</t>
  </si>
  <si>
    <t>S&amp;P 500 - מניות בחו"ל - מניות גיאוגרפי - מנוטרלת מט"ח-ארה"ב</t>
  </si>
  <si>
    <t>S&amp;P/ASX 200 - מניות בחו"ל - מניות גיאוגרפי - חשופת מט"ח-חו"ל גיאוגרפי אחר - אוסטרליה</t>
  </si>
  <si>
    <t>Small Cap מניות בארץ - מניות לפי שווי שוק-מניות</t>
  </si>
  <si>
    <t>SME60 מניות בארץ - מניות כללי-ת"א</t>
  </si>
  <si>
    <t>STOXX EUROPE 600 - מניות בחו"ל - מניות גיאוגרפי - מנוטרלת מט"ח-אירופה כללי</t>
  </si>
  <si>
    <t>STOXX EUROPE 600 -מניות בחו"ל - מניות גיאוגרפי - חשופת מט"ח-אירופה כללי</t>
  </si>
  <si>
    <t>Technology מניות בחו"ל - מניות לפי ענפים בחו"ל - חשופת מט"ח-ארה"ב- מניות</t>
  </si>
  <si>
    <t>Technology מניות בחו"ל - מניות לפי ענפים בחו"ל - מנוטרלת מט"ח-ארה"ב- מניות</t>
  </si>
  <si>
    <t>אג"ח בארץ - חברות והמרה-חברות והמרה אחר</t>
  </si>
  <si>
    <t>אג"ח בארץ - חברות והמרה-חברות והמרה בסיכון גבוה</t>
  </si>
  <si>
    <t>אג"ח בארץ - חברות והמרה-חברות והמרה ללא מניות-חברות והמרה ללא מניות וללא סימן קריאה</t>
  </si>
  <si>
    <t>אג"ח בארץ - חברות והמרה-חברות והמרה ללא מניות-חברות והמרה ללא מניות וללא סימן קריאה, עם מגבלת מח"מ עד 5 שנים</t>
  </si>
  <si>
    <t>אג"ח בארץ - חברות והמרה-חברות והמרה ללא מניות-חברות והמרה ללא מניות עם סימן קריאה</t>
  </si>
  <si>
    <t>אג"ח בארץ - חברות והמרה-חברות והמרה עם מניות-חברות והמרה עם מניות ועם סימן קריאה</t>
  </si>
  <si>
    <t>אג"ח בארץ - חברות והמרה-חברות והמרה עם מניות-חברות והמרה עם מניות ללא סימן קריאה</t>
  </si>
  <si>
    <t>אג"ח בארץ - חברות והמרה-חברות והמרה שקלי ללא מניות</t>
  </si>
  <si>
    <t>אג"ח בארץ - חברות והמרה-חברות והמרה שקלי עם מניות</t>
  </si>
  <si>
    <t>אג"ח בארץ - חברות והמרה-תל בונד אחר-אג"ח תל בונד משולבת</t>
  </si>
  <si>
    <t>אג"ח בארץ - חברות והמרה-תל בונד אחר-מדד תל בונד אחר</t>
  </si>
  <si>
    <t>אג"ח בארץ - חברות והמרה-תל בונד אחר-תל בונד מאגר</t>
  </si>
  <si>
    <t>אג"ח בארץ - חברות והמרה-תל בונד צמוד מדד-תל בונד- תשואות</t>
  </si>
  <si>
    <t>אג"ח בארץ - חברות והמרה-תל בונד צמוד מדד-תל בונד צמוד מדד- אחר</t>
  </si>
  <si>
    <t>אג"ח בארץ - חברות והמרה-תל בונד צמוד מדד-תל בונד צמודות</t>
  </si>
  <si>
    <t>אג"ח בארץ - חברות והמרה-תל בונד צמוד מדד-תל בונד צמודות- בנקים</t>
  </si>
  <si>
    <t>אג"ח בארץ - חברות והמרה-תל בונד צמוד מדד-תל בונד צמודות- יתר</t>
  </si>
  <si>
    <t>אג"ח בארץ - חברות והמרה-תל בונד שקלי-תל בונד- לא צמודות</t>
  </si>
  <si>
    <t>אג"ח בארץ - חברות והמרה-תל בונד שקלי-תל בונד- ריבית משתנה</t>
  </si>
  <si>
    <t>אג"ח בארץ - חברות והמרה-תל בונד שקלי-תל בונד- שקלי</t>
  </si>
  <si>
    <t>אג"ח בארץ - חברות והמרה-תל בונד שקלי-תל בונד- תשואות שקל</t>
  </si>
  <si>
    <t>אג"ח בארץ - חברות והמרה-תל בונד שקלי-תל בונד שקלי- אחר</t>
  </si>
  <si>
    <t>אג"ח בארץ - כללי-אג"ח כללי בארץ- עד 15% מניות</t>
  </si>
  <si>
    <t>אג"ח בארץ - כללי-אג"ח כללי בארץ- עד 25% מניות</t>
  </si>
  <si>
    <t>אג"ח בארץ - כללי-אג"ח כללי בארץ- עד 5% מניות</t>
  </si>
  <si>
    <t>אג"ח בארץ - כללי-אג"ח כללי בארץ - חשיפה מרבית מעל 30% מניות</t>
  </si>
  <si>
    <t>אג"ח בארץ - כללי-אג"ח כללי בארץ - ללא מניות-אג"ח כללי בארץ ללא מניות וללא סימן קריאה</t>
  </si>
  <si>
    <t>אג"ח בארץ - כללי-אג"ח כללי בארץ - ללא מניות-אג"ח כללי בארץ ללא מניות וללא סימן קריאה, עם מגבלת מח"מ עד 5 שנים</t>
  </si>
  <si>
    <t>אג"ח בארץ - כללי-אג"ח כללי בארץ - ללא מניות-אג"ח כללי בארץ ללא מניות עם סימן קריאה</t>
  </si>
  <si>
    <t>אג"ח בארץ - כללי-אג"ח כללי בארץ - עד 10% מניות-אג"ח כללי בארץ- עד 10% מניות ועם סימן קריאה</t>
  </si>
  <si>
    <t>אג"ח בארץ - כללי-אג"ח כללי בארץ - עד 10% מניות-אג"ח כללי בארץ- עד 10% מניות ללא סימן קריאה</t>
  </si>
  <si>
    <t>אג"ח בארץ - כללי-אג"ח כללי בארץ - עד 20% מניות</t>
  </si>
  <si>
    <t>אג"ח בארץ - כללי-אג"ח כללי בארץ - עד 30% מניות</t>
  </si>
  <si>
    <t>אג"ח בארץ - מדינה-אג"ח מדינה כללי- עד 20% מניות</t>
  </si>
  <si>
    <t>אג"ח בארץ - מדינה-אג"ח מדינה כללי - ללא מניות</t>
  </si>
  <si>
    <t>אג"ח בארץ - מדינה-אג"ח מדינה כללי - עד 10% מניות</t>
  </si>
  <si>
    <t>אג"ח בארץ - מדינה-אג"ח מדינה משולבת - חשיפה מרבית מעל 10% מניות</t>
  </si>
  <si>
    <t>אג"ח בארץ - מדינה-אג"ח מדינה משולבת - ללא מניות</t>
  </si>
  <si>
    <t>אג"ח בארץ - מדינה-אג"ח מדינה משולבת - עד 10% מניות</t>
  </si>
  <si>
    <t>אג"ח בארץ - מדינה-אג"ח מדינה צמוד מדד- ללא מניות</t>
  </si>
  <si>
    <t>אג"ח בארץ - מדינה-אג"ח מדינה צמוד מדד- עד 10% מניות</t>
  </si>
  <si>
    <t>אג"ח בארץ - מדינה-אג"ח מדינה צמוד מדד-צמודות מדד- מדד אחר</t>
  </si>
  <si>
    <t>אג"ח בארץ - מדינה-אג"ח מדינה צמוד מדד-צמודות מדד - ממשלתיות</t>
  </si>
  <si>
    <t>אג"ח בארץ - מדינה-אג"ח מדינה צמוד מדד-צמודות מדד - ממשלתיות 0-2 שנים</t>
  </si>
  <si>
    <t>אג"ח בארץ - מדינה-אג"ח מדינה צמוד מדד-צמודות מדד - ממשלתיות 2-5 שנים</t>
  </si>
  <si>
    <t>אג"ח בארץ - מדינה-אג"ח מדינה צמוד מדד-צמודות מדד - ממשלתיות 5-10 שנים</t>
  </si>
  <si>
    <t>אג"ח בארץ - מדינה-אג"ח מדינה שקליות- ללא מניות</t>
  </si>
  <si>
    <t>אג"ח בארץ - מדינה-אג"ח מדינה שקליות- עד 10% מניות</t>
  </si>
  <si>
    <t>אג"ח בארץ - מדינה-אג"ח מדינה שקליות -מק"מ</t>
  </si>
  <si>
    <t>אג"ח בארץ - מדינה-אג"ח מדינה שקליות -שקליות- מדד אחר</t>
  </si>
  <si>
    <t>אג"ח בארץ - מדינה-אג"ח מדינה שקליות -שקליות ממשלתיות</t>
  </si>
  <si>
    <t>אג"ח בארץ - מדינה-אג"ח מדינה שקליות -שקליות ריבית משתנה ממשלתיות</t>
  </si>
  <si>
    <t>אג"ח בארץ - מדינה-אג"ח מדינה שקליות -שקליות ריבית קבועה ממשלתיות</t>
  </si>
  <si>
    <t>אג"ח בארץ - מדינה-אג"ח מדינה שקליות -שקליות ריבית קבועה ממשלתיות 0-2 שנים</t>
  </si>
  <si>
    <t>אג"ח בארץ - מדינה-אג"ח מדינה שקליות -שקליות ריבית קבועה ממשלתיות 2-5 שנים</t>
  </si>
  <si>
    <t>אג"ח בארץ - מדינה-אג"ח מדינה שקליות -שקליות ריבית קבועה ממשלתיות 5+ שנים</t>
  </si>
  <si>
    <t>אג"ח בארץ - מדינה-אג"ח ממשלתיות</t>
  </si>
  <si>
    <t>אג"ח בארץ משולבת - כללי-אג"ח כללי בארץ משולבת - חשיפה מרבית מעל 30% מניות</t>
  </si>
  <si>
    <t>אג"ח בארץ משולבת - כללי-אג"ח כללי בארץ משולבת - ללא מניות</t>
  </si>
  <si>
    <t>אג"ח בארץ משולבת - כללי-אג"ח כללי בארץ משולבת - עד 10% מניות</t>
  </si>
  <si>
    <t>אג"ח בארץ משולבת - כללי-אג"ח כללי בארץ משולבת - עד 20% מניות</t>
  </si>
  <si>
    <t>אג"ח בארץ משולבת - כללי-אג"ח כללי בארץ משולבת - עד 30% מניות</t>
  </si>
  <si>
    <t>אג"ח בחו"ל - אג"ח חשופת דולר - מדד אחר</t>
  </si>
  <si>
    <t>אג"ח בחו"ל - אג"ח מנוטרלת מט"ח</t>
  </si>
  <si>
    <t>אג"ח בחו"ל - אג"ח חשופת דולר</t>
  </si>
  <si>
    <t>אג"ח בחו"ל - אג"ח חשופת מט"ח</t>
  </si>
  <si>
    <t>אג"ח בחו"ל - אג"ח מוגנת מט"ח</t>
  </si>
  <si>
    <t>אג"ח בחו"ל - אג"ח נקובת מט"ח</t>
  </si>
  <si>
    <t>אגד קרנות - אגד חוץ</t>
  </si>
  <si>
    <t>אגד קרנות - אגד ישראלי</t>
  </si>
  <si>
    <t>גמישות</t>
  </si>
  <si>
    <t>ממונפות-ממונפות בחסר בסיכון גבוה-אג"ח בארץ</t>
  </si>
  <si>
    <t>ממונפות-ממונפות בחסר בסיכון גבוה-מניות בארץ</t>
  </si>
  <si>
    <t>ממונפות-ממונפות בחסר בסיכון גבוה-מניות בחו"ל</t>
  </si>
  <si>
    <t>ממונפות-ממונפות בסיכון גבוה-מניות בארץ</t>
  </si>
  <si>
    <t>ממונפות-ממונפות בסיכון גבוה-מניות בחו"ל</t>
  </si>
  <si>
    <t>ממונפות ואסטרטגיות-ממונפות אחר</t>
  </si>
  <si>
    <t>ממונפות ואסטרטגיות-ממונפות בסיכון גבוה</t>
  </si>
  <si>
    <t>מניות בארץ - מניות בארץ משולבת</t>
  </si>
  <si>
    <t>מניות בארץ - מניות כללי-מדד אחר</t>
  </si>
  <si>
    <t>מניות בארץ - מניות כללי-ת"א צמיחה</t>
  </si>
  <si>
    <t>מניות בארץ - מניות כללי-תל- דיב</t>
  </si>
  <si>
    <t>מניות בארץ - מניות לפי ענפים</t>
  </si>
  <si>
    <t>מניות בארץ - מניות לפי ענפים-מדד אחר</t>
  </si>
  <si>
    <t>מניות בארץ - מניות לפי ענפים-ת"א בנקים</t>
  </si>
  <si>
    <t>מניות בארץ - מניות לפי ענפים-ת"א גלובל- בלוטק</t>
  </si>
  <si>
    <t>מניות בארץ - מניות לפי ענפים-ת"א נדל"ן</t>
  </si>
  <si>
    <t>מניות בארץ - מניות לפי ענפים-ת"א נפט וגז</t>
  </si>
  <si>
    <t>מניות בארץ - מניות לפי ענפים-ת"א פיננסים</t>
  </si>
  <si>
    <t>מניות בחו"ל - מניות בחו"ל משולבת</t>
  </si>
  <si>
    <t>מניות בחו"ל - מניות גיאוגרפי-ארה"ב חשופת מט"ח</t>
  </si>
  <si>
    <t>מניות בחו"ל - מניות גיאוגרפי-מניות גיאוגרפי אחר חשופת מט"ח</t>
  </si>
  <si>
    <t>מניות בחו"ל - מניות גיאוגרפי-מניות גיאוגרפי מוגנת מט"ח</t>
  </si>
  <si>
    <t>מניות בחו"ל - מניות גיאוגרפי - חשופת מט"ח-אירופה - מדד אחר</t>
  </si>
  <si>
    <t>מניות בחו"ל - מניות גיאוגרפי - חשופת מט"ח-אסיה - מדד אחר</t>
  </si>
  <si>
    <t>מניות בחו"ל - מניות גיאוגרפי - חשופת מט"ח-ארה"ב - מדד אחר</t>
  </si>
  <si>
    <t>מניות בחו"ל - מניות גיאוגרפי - חשופת מט"ח-חו"ל גיאוגרפי אחר - מדד אחר</t>
  </si>
  <si>
    <t>מניות בחו"ל - מניות גיאוגרפי - מנוטרלת מט"ח-אירופה - מדד אחר</t>
  </si>
  <si>
    <t>מניות בחו"ל - מניות גיאוגרפי - מנוטרלת מט"ח-אסיה - מדד אחר</t>
  </si>
  <si>
    <t>מניות בחו"ל - מניות גיאוגרפי - מנוטרלת מט"ח-ארה"ב - מדד אחר</t>
  </si>
  <si>
    <t>מניות בחו"ל - מניות גיאוגרפי - מנוטרלת מט"ח-חו"ל גיאוגרפי אחר</t>
  </si>
  <si>
    <t>מניות בחו"ל - מניות גיאוגרפי - מנוטרלת מט"ח-שווקים מתעוררים</t>
  </si>
  <si>
    <t>מניות בחו"ל - מניות כללי בחו"ל - מניות חו"ל נקובת מט"ח</t>
  </si>
  <si>
    <t>מניות בחו"ל - מניות כללי בחו"ל - מניות כללי בחו"ל חשופת מט"ח</t>
  </si>
  <si>
    <t>מניות בחו"ל - מניות כללי בחו"ל - מניות כללי בחו"ל מוגנת מט"ח</t>
  </si>
  <si>
    <t>מניות בחו"ל - מניות כללי בחו"ל - חשופת מט"ח-מניות כללי בחו"ל - מדד אחר</t>
  </si>
  <si>
    <t>מניות בחו"ל - מניות כללי בחו"ל - מנוטרלת מט"ח-מניות כללי בחו"ל</t>
  </si>
  <si>
    <t>מניות בחו"ל - מניות לפי ענפים בחו"ל</t>
  </si>
  <si>
    <t>מניות בחו"ל - מניות לפי ענפים בחו"ל - חשופת מט"ח-ענפים אחרים</t>
  </si>
  <si>
    <t>מניות בחו"ל - מניות לפי ענפים בחו"ל - מנוטרלת מט"ח-ענפים אחרים</t>
  </si>
  <si>
    <t>סחורות-מדד סחורות</t>
  </si>
  <si>
    <t>סחורות-סחורה</t>
  </si>
  <si>
    <t>קרן גידור בנאמנות</t>
  </si>
  <si>
    <t>קרן כספית-כספית מט"חית עם קונצרני-חשופת דולר</t>
  </si>
  <si>
    <t>קרן כספית-כספית מט"חית עם קונצרני-נקובת מט"ח</t>
  </si>
  <si>
    <t>קרן כספית-כספית שקלית-כספית שקלית ללא קונצרני</t>
  </si>
  <si>
    <t>קרן כספית-כספית שקלית-כספית שקלית עם קונצרני</t>
  </si>
  <si>
    <t>קרן סגורה-קרן טכנולוגיה עילית</t>
  </si>
  <si>
    <t>Asset Allocation Funds</t>
  </si>
  <si>
    <t>Bond/Fixed Income Funds</t>
  </si>
  <si>
    <t>Commodity Funds</t>
  </si>
  <si>
    <t>Currency Funds</t>
  </si>
  <si>
    <t>Equity Funds</t>
  </si>
  <si>
    <t>Index Funds</t>
  </si>
  <si>
    <t>Real Estate Funds</t>
  </si>
  <si>
    <t>Sustainable Funds</t>
  </si>
  <si>
    <t>נכס בסיס, נכס בסיס (כתב אופציה), סוג הנכס</t>
  </si>
  <si>
    <t>אשראי בגין נדל"ן יזמי</t>
  </si>
  <si>
    <t>אשראי קמעונאי</t>
  </si>
  <si>
    <t>בעלי חיים</t>
  </si>
  <si>
    <t>גרעינים וחיטה</t>
  </si>
  <si>
    <t>מדד המחירים לצרכן</t>
  </si>
  <si>
    <t>מדדי סחורות</t>
  </si>
  <si>
    <t>משכנתאות או תיקי משכנתאות</t>
  </si>
  <si>
    <t>מתכות</t>
  </si>
  <si>
    <t>סחורות חקלאיות רכות</t>
  </si>
  <si>
    <t>לא צמוד</t>
  </si>
  <si>
    <t>צמוד למט"ח</t>
  </si>
  <si>
    <t>צמוד למדד אחר</t>
  </si>
  <si>
    <t>אג"ח סחיר</t>
  </si>
  <si>
    <t>אג"ח לא סחיר</t>
  </si>
  <si>
    <t>בטוחה פיזית אחרת</t>
  </si>
  <si>
    <t>בטוחה פיננסית אחרת</t>
  </si>
  <si>
    <t>חסכון עמיתים/מבוטחים</t>
  </si>
  <si>
    <t>כלי רכב</t>
  </si>
  <si>
    <t>ללא בטחונות</t>
  </si>
  <si>
    <t>מניות סחירות</t>
  </si>
  <si>
    <t>נגזרי אשראי</t>
  </si>
  <si>
    <t>נדל"ן אחר - נדל"ן מניב</t>
  </si>
  <si>
    <r>
      <t xml:space="preserve">נדל"ן </t>
    </r>
    <r>
      <rPr>
        <b/>
        <sz val="11"/>
        <color theme="1"/>
        <rFont val="Arial"/>
        <family val="2"/>
        <scheme val="minor"/>
      </rPr>
      <t>שלא</t>
    </r>
    <r>
      <rPr>
        <sz val="11"/>
        <color theme="1"/>
        <rFont val="Arial"/>
        <family val="2"/>
        <charset val="177"/>
        <scheme val="minor"/>
      </rPr>
      <t xml:space="preserve"> בגינו ניתנה ההלוואה</t>
    </r>
  </si>
  <si>
    <t>נדל"ן אחר - נדל"ן לא מניב</t>
  </si>
  <si>
    <t>נדל"ן אחר - קרקע</t>
  </si>
  <si>
    <t>נדל"ן עבורו התקבלה ההלוואה</t>
  </si>
  <si>
    <t>ערבות בנקאית</t>
  </si>
  <si>
    <t>שעבוד שוטף</t>
  </si>
  <si>
    <t>שעבוד שלילי</t>
  </si>
  <si>
    <t>תזרים עמלות</t>
  </si>
  <si>
    <t>תזרים מזומנים</t>
  </si>
  <si>
    <t>תזרים מפרויקטים</t>
  </si>
  <si>
    <t>בולט (Bullet)</t>
  </si>
  <si>
    <t>בלון</t>
  </si>
  <si>
    <t>קרן שווה</t>
  </si>
  <si>
    <t>שפיצר</t>
  </si>
  <si>
    <t xml:space="preserve">אחר </t>
  </si>
  <si>
    <t>נדל"ן מניב - משרדים</t>
  </si>
  <si>
    <t>מאפיין הלוואות מתואמות זכויות מקרקעין</t>
  </si>
  <si>
    <t>נדל"ן מניב - מסחר</t>
  </si>
  <si>
    <t>נדל"ן מניב - מגורים (כולל דיור מוגן)</t>
  </si>
  <si>
    <t>נדל"ן מניב - מלונאות</t>
  </si>
  <si>
    <t>נדל"ן מניב - לוגיסטיקה</t>
  </si>
  <si>
    <t>נדל"ן מניב - תעשייה</t>
  </si>
  <si>
    <t>נדל"ן מניב - אחר/לא מסווג</t>
  </si>
  <si>
    <t>ייזום נדל"ן לבניה של נכס ספציפי - משרדים</t>
  </si>
  <si>
    <t>ייזום נדל"ן לבניה של נכס ספציפי - מסחר</t>
  </si>
  <si>
    <t>ייזום נדל"ן לבניה של נכס ספציפי - מגורים (כולל דיור מוגן)</t>
  </si>
  <si>
    <t>ייזום נדל"ן לבניה של נכס ספציפי - מזה: בליווי פיננסי סגור</t>
  </si>
  <si>
    <t>ייזום נדל"ן לבניה של נכס ספציפי - מלונאות</t>
  </si>
  <si>
    <t>ייזום נדל"ן לבניה של נכס ספציפי - לוגיסטיקה</t>
  </si>
  <si>
    <t>ייזום נדל"ן לבניה של נכס ספציפי - תעשייה</t>
  </si>
  <si>
    <t>ייזום נדל"ן לבניה של נכס ספציפי - אחר/לא מסווג</t>
  </si>
  <si>
    <t>קבוצות רכישה - משרדים</t>
  </si>
  <si>
    <t>קבוצות רכישה - מסחר</t>
  </si>
  <si>
    <t>קבוצות רכישה - מגורים (כולל דיור מוגן)</t>
  </si>
  <si>
    <t>קבוצות רכישה - אחר/לא מסווג</t>
  </si>
  <si>
    <t>קרקעות - משרדים</t>
  </si>
  <si>
    <t>קרקעות - מסחר</t>
  </si>
  <si>
    <t>קרקעות - מגורים (כולל דיור מוגן)</t>
  </si>
  <si>
    <t>קרקעות - מלונאות</t>
  </si>
  <si>
    <t>קרקעות - לוגיסטיקה</t>
  </si>
  <si>
    <t>קרקעות - תעשייה</t>
  </si>
  <si>
    <t>קרקעות - אחר/לא מסווג</t>
  </si>
  <si>
    <t>קרקעות - שאינן זמינות לבניה</t>
  </si>
  <si>
    <t>תשתיות - שלב הקמה</t>
  </si>
  <si>
    <t>תשתיות - שלב תפעול</t>
  </si>
  <si>
    <t>פעילות שוטפת של התאגיד - משרדים</t>
  </si>
  <si>
    <t>פעילות שוטפת של התאגיד - מסחר</t>
  </si>
  <si>
    <t>פעילות שוטפת של התאגיד - מגורים (כולל דיור מוגן)</t>
  </si>
  <si>
    <t>פעילות שוטפת של התאגיד - מלונאות</t>
  </si>
  <si>
    <t>פעילות שוטפת של התאגיד - אחר/לא מסווג</t>
  </si>
  <si>
    <t>אשראי לקבלנים - הון חוזר</t>
  </si>
  <si>
    <t>אשראי לקבלנים - ערבויות מכרז, ביצוע וכד'</t>
  </si>
  <si>
    <t>אשראי לקבלנים - למטרות ארוכות טווח</t>
  </si>
  <si>
    <t>אשראי אחר בענף הנדל"ן (לרבות אשראי לכל מטרה) - אשראי לפעילות הונית</t>
  </si>
  <si>
    <t>אשראי אחר בענף הנדל"ן (לרבות אשראי לכל מטרה) - אחר/לא מסווג</t>
  </si>
  <si>
    <t>משתנה</t>
  </si>
  <si>
    <t xml:space="preserve">קבועה </t>
  </si>
  <si>
    <t>FOF/Managed Account</t>
  </si>
  <si>
    <t>Co-Investment/Direct</t>
  </si>
  <si>
    <t>Core</t>
  </si>
  <si>
    <t>Core-Plus</t>
  </si>
  <si>
    <t>Debt Infrastructure</t>
  </si>
  <si>
    <t>Opportunistic Infrastructure</t>
  </si>
  <si>
    <t>Value Added Infrastructure</t>
  </si>
  <si>
    <t>Value Added Real Estate</t>
  </si>
  <si>
    <t>Direct Real Estate</t>
  </si>
  <si>
    <t>Opportunistic Real Estate</t>
  </si>
  <si>
    <t>Distressed Real Estate</t>
  </si>
  <si>
    <t>Direct Lending Debt</t>
  </si>
  <si>
    <t>Mezzanine Debt</t>
  </si>
  <si>
    <t>Special Situations Debt</t>
  </si>
  <si>
    <t>Distressed Debt</t>
  </si>
  <si>
    <t>Venture Debt</t>
  </si>
  <si>
    <t>Balanced</t>
  </si>
  <si>
    <t>Buyout</t>
  </si>
  <si>
    <t>Leveraged Buyout</t>
  </si>
  <si>
    <t>Seed/Early Stage Venture Capital</t>
  </si>
  <si>
    <t>Secondaries</t>
  </si>
  <si>
    <t>Turnaround</t>
  </si>
  <si>
    <t>CLO Debt</t>
  </si>
  <si>
    <t>CLO Equity</t>
  </si>
  <si>
    <t>Long Biased Hedge Fund</t>
  </si>
  <si>
    <t>Long/Short Hedge Fund</t>
  </si>
  <si>
    <t>Macro Hedge Fund</t>
  </si>
  <si>
    <t>Real Estate Sale and Leaseback</t>
  </si>
  <si>
    <t>סעיף מאזני</t>
  </si>
  <si>
    <t>זכויות אוויר (Air Rights)</t>
  </si>
  <si>
    <t>חממת שרתים</t>
  </si>
  <si>
    <t>חניון</t>
  </si>
  <si>
    <t>לוגיסטיקה ותעשייה</t>
  </si>
  <si>
    <t>מגדלי תקשורת</t>
  </si>
  <si>
    <t>מגורים (כולל דיור מוגן)</t>
  </si>
  <si>
    <t>מלונאות</t>
  </si>
  <si>
    <t>משרדים</t>
  </si>
  <si>
    <t>קניון</t>
  </si>
  <si>
    <t>קרקע/זכויות מקרקעין</t>
  </si>
  <si>
    <t>בתכנון/בהיתרים</t>
  </si>
  <si>
    <t>בתכנון / בהיתרים</t>
  </si>
  <si>
    <t>שלבים התחלתיים</t>
  </si>
  <si>
    <t>בבנייה שלבים התחלתיים (עד 30% ביצוע) – לפי אומדן עלות השקעה כוללת צפויה</t>
  </si>
  <si>
    <t>שלבים מתקדמים</t>
  </si>
  <si>
    <t>בבנייה שלבים מתקדמים (עד 70% ביצוע) - לפי אומדן עלות השקעה כוללת צפויה</t>
  </si>
  <si>
    <t>בשלבי גמר</t>
  </si>
  <si>
    <t>בבנייה בשלבי גמר (מעל 70% ביצוע) - לפי אומדן עלות השקעה כוללת צפויה</t>
  </si>
  <si>
    <t>בשימוש</t>
  </si>
  <si>
    <t xml:space="preserve">בשימוש </t>
  </si>
  <si>
    <t>בשיפוץ</t>
  </si>
  <si>
    <t>בשיפוץ – שיפוץ מהותי שאומדן עלותו מהווה מעל ל-50% משווי הנכס.</t>
  </si>
  <si>
    <t>בהסבה/שינויי ייעוד</t>
  </si>
  <si>
    <t>בהסבה/שינוי ייעוד – אם מעל ל-50% משווי הנכס מוסב לשימוש אחר.</t>
  </si>
  <si>
    <t>בהרחבה</t>
  </si>
  <si>
    <t>שיטת החילוץ</t>
  </si>
  <si>
    <t>Residual</t>
  </si>
  <si>
    <t>שיטה השוואתית</t>
  </si>
  <si>
    <t>Comparison</t>
  </si>
  <si>
    <t>היוון תזרים</t>
  </si>
  <si>
    <t>Discounted Cash Flows</t>
  </si>
  <si>
    <t>שיטת ההכנסה</t>
  </si>
  <si>
    <t>Direct Capitalization</t>
  </si>
  <si>
    <t>משולב</t>
  </si>
  <si>
    <t>עלות מופחתת</t>
  </si>
  <si>
    <t>יומי</t>
  </si>
  <si>
    <t>תדירויות</t>
  </si>
  <si>
    <t>שבועי</t>
  </si>
  <si>
    <t>חודשי</t>
  </si>
  <si>
    <t>חצי-שנתי</t>
  </si>
  <si>
    <t>שנתי</t>
  </si>
  <si>
    <t>Delivery</t>
  </si>
  <si>
    <t>No-delivery</t>
  </si>
  <si>
    <t>ריבית בנק ישראל</t>
  </si>
  <si>
    <t>ריבית פריים</t>
  </si>
  <si>
    <t>Libor</t>
  </si>
  <si>
    <t>€STR</t>
  </si>
  <si>
    <t>Eonia</t>
  </si>
  <si>
    <t>Euribor</t>
  </si>
  <si>
    <t>SOFR</t>
  </si>
  <si>
    <t>Sonia</t>
  </si>
  <si>
    <t>Telbor</t>
  </si>
  <si>
    <t>Tona</t>
  </si>
  <si>
    <t>Shekel Overnight Risk Free Rate</t>
  </si>
  <si>
    <t>קיים חוזה</t>
  </si>
  <si>
    <t>נספח התחשבנות בטחונות (CSA)</t>
  </si>
  <si>
    <t>לא קיים חוזה</t>
  </si>
  <si>
    <t>גורם אחר</t>
  </si>
  <si>
    <t>מדדי מניות</t>
  </si>
  <si>
    <t>ממונף</t>
  </si>
  <si>
    <t>מניות</t>
  </si>
  <si>
    <t>שווי שוק</t>
  </si>
  <si>
    <t>תנודתיות</t>
  </si>
  <si>
    <t>Emerging Markets</t>
  </si>
  <si>
    <r>
      <rPr>
        <strike/>
        <sz val="11"/>
        <color theme="1"/>
        <rFont val="Arial"/>
        <family val="2"/>
        <scheme val="minor"/>
      </rPr>
      <t>שווקים מתעוררים</t>
    </r>
    <r>
      <rPr>
        <sz val="11"/>
        <color theme="1"/>
        <rFont val="Arial"/>
        <family val="2"/>
        <scheme val="minor"/>
      </rPr>
      <t xml:space="preserve"> לפי הגדרת MSCI</t>
    </r>
  </si>
  <si>
    <t>Developed Markets</t>
  </si>
  <si>
    <t>Frontier Markets</t>
  </si>
  <si>
    <t>מדדים</t>
  </si>
  <si>
    <t>ריביות</t>
  </si>
  <si>
    <t>מט"ח/₪</t>
  </si>
  <si>
    <t>מט"ח/מט"ח</t>
  </si>
  <si>
    <t>Mega cap</t>
  </si>
  <si>
    <t>Large cap</t>
  </si>
  <si>
    <t>Mid cap</t>
  </si>
  <si>
    <t>Small cap</t>
  </si>
  <si>
    <t>מאפיין עיקרי מזומנים ושווי מזומנים</t>
  </si>
  <si>
    <t>בטחונות שוטפים</t>
  </si>
  <si>
    <t>פח"ק/פר"י</t>
  </si>
  <si>
    <t>פק"מ לתקופה של עד שלושה חודשים</t>
  </si>
  <si>
    <t>פקדון במט"ח עד שלושה חודשים</t>
  </si>
  <si>
    <t>פקדון צמוד למדד המחירים לצרכן עד שלושה חודשים</t>
  </si>
  <si>
    <t>פקדון צמוד מט"ח עד שלושה חודשים (פצ"מ)</t>
  </si>
  <si>
    <t>קופה קטנה</t>
  </si>
  <si>
    <t>צמוד למדד המחירים לצרכן בריבית קבועה</t>
  </si>
  <si>
    <t>מאפיין עיקרי איגרות חוב ממשלתיות</t>
  </si>
  <si>
    <t>צמוד למדד המחירים לצרכן בריבית משתנה</t>
  </si>
  <si>
    <t>לא צמוד למדד המחירים לצרכן ריבית קבועה</t>
  </si>
  <si>
    <t>לא צמוד למדד המחירים לצרכן ריבית משתנה</t>
  </si>
  <si>
    <t>צמוד מט"ח בריבית קבועה</t>
  </si>
  <si>
    <t>צמוד מט"ח בריבית משתנה</t>
  </si>
  <si>
    <t>מק"מ קצר משנים עשר חודשים</t>
  </si>
  <si>
    <t>נקוב במט"ח</t>
  </si>
  <si>
    <t>מאפיין עיקרי ניירות ערך מסחריים</t>
  </si>
  <si>
    <t>נקוב במט"ח בריבית קבועה</t>
  </si>
  <si>
    <t>מאפיין עיקרי איגרות חוב</t>
  </si>
  <si>
    <t>אג"ח להמרה לא צמוד למדד המחירים לצרכן</t>
  </si>
  <si>
    <t>אג"ח להמרה צמוד למדד המחירים לצרכן</t>
  </si>
  <si>
    <t>אג"ח להמרה צמוד למט"ח</t>
  </si>
  <si>
    <t>אג"ח להמרה נקוב במט"ח</t>
  </si>
  <si>
    <t>אג"ח להמרה צמוד למדד אחר</t>
  </si>
  <si>
    <t>אג"ח שנרכש בין 04/11/2008 ועד 31/03/2015 ונמדד לפי עלות מופחתת</t>
  </si>
  <si>
    <t>אג"ח שנרכש בין 04/11/2008 ועד 31/03/2015 ונמדד בעלות מופחתת</t>
  </si>
  <si>
    <t>מאפיין עיקרי מניות מבכ ויהש</t>
  </si>
  <si>
    <t>מניות בכורה</t>
  </si>
  <si>
    <t>יחידות השתתפות</t>
  </si>
  <si>
    <t>חברה בפירוק</t>
  </si>
  <si>
    <t>In liquidation/administration</t>
  </si>
  <si>
    <t>SPAC</t>
  </si>
  <si>
    <t>Special Puropse Acquistion Company/Blank Check Company</t>
  </si>
  <si>
    <t>TASE UP</t>
  </si>
  <si>
    <t>עוקב אחר מדדי מניות בישראל</t>
  </si>
  <si>
    <t>מאפיין עיקרי קרנות סל</t>
  </si>
  <si>
    <t>עוקב אחר מדדי מניות בחו"ל</t>
  </si>
  <si>
    <t>עוקב אחר מדדים אחרים בישראל</t>
  </si>
  <si>
    <t>עוקב אחר מדדים אחרים בחו"ל</t>
  </si>
  <si>
    <t>מכירה בחסר (שורט)</t>
  </si>
  <si>
    <t>אג"ח קונצרני</t>
  </si>
  <si>
    <t>מאפיין עיקרי קרנות נאמנות</t>
  </si>
  <si>
    <t>אג"ח ממשלתי</t>
  </si>
  <si>
    <t>מניה</t>
  </si>
  <si>
    <t>מדד מניות</t>
  </si>
  <si>
    <t>מדד</t>
  </si>
  <si>
    <t>מדד אחר</t>
  </si>
  <si>
    <t>קרן סל</t>
  </si>
  <si>
    <t>סחורה</t>
  </si>
  <si>
    <t>קרן מובטחת</t>
  </si>
  <si>
    <t>קרן לא מובטחת</t>
  </si>
  <si>
    <t>מוצר מאוגח - שכבת חוב (Tranche) בדרוג AA- ומעלה</t>
  </si>
  <si>
    <t>מוצר מאוגח - שכבת חוב (Tranche) בדרוג BBB- ומעלה</t>
  </si>
  <si>
    <t>מוצר מאוגח - שכבת חוב (Tranche) בדרוג BB+ ומטה</t>
  </si>
  <si>
    <t>מוצר מאוגח - שכבת הון (Equity Tranche)</t>
  </si>
  <si>
    <t>חץ</t>
  </si>
  <si>
    <t>מירון בקרן פנסיה ותיקה</t>
  </si>
  <si>
    <t>ערד בקרן פנסיה ותיקה</t>
  </si>
  <si>
    <t>ערד בקרן פנסיה מקיפה חדשה</t>
  </si>
  <si>
    <t>פיקדון חשכ"ל</t>
  </si>
  <si>
    <t>החזקה באפיק השקעה מובטח תשואה</t>
  </si>
  <si>
    <t>התאמה לשווי ההוגן</t>
  </si>
  <si>
    <t>נכס או התחייבות בגין השלמת המדינה לתשואת היעד</t>
  </si>
  <si>
    <t>נש"ר צמוד למדד המחירים לצרכן</t>
  </si>
  <si>
    <t>נש"ר צמוד למט"ח</t>
  </si>
  <si>
    <t>נש"ר נקוב במט"ח</t>
  </si>
  <si>
    <t>נש"ר צמוד למדד אחר</t>
  </si>
  <si>
    <t>אג"ח לא סחיר שנרכש בין 04/11/2008 ועד 31/03/2015 ונמדד לפי עלות מופחתת</t>
  </si>
  <si>
    <t>יחידות השתתפות אינשורטק</t>
  </si>
  <si>
    <t>יחידות השתתפות פינטק</t>
  </si>
  <si>
    <t>יחידות השתתפות תשתיות</t>
  </si>
  <si>
    <t>יחידות השתתפות אחרות</t>
  </si>
  <si>
    <t>מניות בכורה לא סחירות</t>
  </si>
  <si>
    <t>נש"ר</t>
  </si>
  <si>
    <t>PIPE</t>
  </si>
  <si>
    <t>Private Equity in Public Equity</t>
  </si>
  <si>
    <t>משאבים טבעיים</t>
  </si>
  <si>
    <t>קרן אנרגיה ותשתיות</t>
  </si>
  <si>
    <t>קרן השקעה אחרת</t>
  </si>
  <si>
    <t>ריבית</t>
  </si>
  <si>
    <t>חברה מוחזקת</t>
  </si>
  <si>
    <t>יחיד שאינו עמית/מבוטח</t>
  </si>
  <si>
    <t>נושא משרה/עובד</t>
  </si>
  <si>
    <t>סוכן</t>
  </si>
  <si>
    <t>עמית/מבוטח</t>
  </si>
  <si>
    <t>תאגיד</t>
  </si>
  <si>
    <t>Unfunded Swap</t>
  </si>
  <si>
    <t>נוסף במסגרת עדכון הרשימה - שם גיליון</t>
  </si>
  <si>
    <t>Funded Swap</t>
  </si>
  <si>
    <t>Unfunded Forward</t>
  </si>
  <si>
    <t>Unfunded Interest Rate Swap</t>
  </si>
  <si>
    <t>Funded Interest Rate Swap</t>
  </si>
  <si>
    <t>Unfunded Total Return/Equity Swap</t>
  </si>
  <si>
    <t>Funded Total Return/Equity Swap</t>
  </si>
  <si>
    <t>Repo</t>
  </si>
  <si>
    <t>עסקאות REPO</t>
  </si>
  <si>
    <t>שכבת חוב (Tranche) בדרוג AA- ומעלה</t>
  </si>
  <si>
    <t>שכבת חוב (Tranche) בדרוג BBB- ומעלה</t>
  </si>
  <si>
    <t>שכבת חוב (Tranche) בדרוג BB+ ומטה</t>
  </si>
  <si>
    <t>שכבת הון (Equity Tranch)</t>
  </si>
  <si>
    <t>בטחונות לא שוטפים</t>
  </si>
  <si>
    <t>בטחונות לתקופה של מעל 3 חודשים</t>
  </si>
  <si>
    <t>נדל"ן מניב</t>
  </si>
  <si>
    <t>נדל"ן לא מניב</t>
  </si>
  <si>
    <t>התחייבות הממשלה בגין אי העלאת גיל הפרישה לנשים</t>
  </si>
  <si>
    <t>סיוע ממשלתי</t>
  </si>
  <si>
    <t>דיבידנד לקבל</t>
  </si>
  <si>
    <t>הכנסות עו"ש לקבל</t>
  </si>
  <si>
    <t>הפרשה למס</t>
  </si>
  <si>
    <t>התחייבות Forward</t>
  </si>
  <si>
    <t>זכאים בגין נדל"ן</t>
  </si>
  <si>
    <t>חוב בפיגור</t>
  </si>
  <si>
    <t>חייבים בגין מקדמות</t>
  </si>
  <si>
    <t>חייבים בגין עסקה עתידית</t>
  </si>
  <si>
    <t>חייבים בגין תקבולים</t>
  </si>
  <si>
    <t>חייבים בנאמנות</t>
  </si>
  <si>
    <t>חייבים והכנסות שכר דירה לקבל</t>
  </si>
  <si>
    <t>חייבים הלוואות</t>
  </si>
  <si>
    <t>חייבים העברות</t>
  </si>
  <si>
    <t>חייבים וזכאים בגין שיקוף</t>
  </si>
  <si>
    <t>חייבים וזכאים עמיתים</t>
  </si>
  <si>
    <t>חייבים זכאים במט"ח</t>
  </si>
  <si>
    <t>חייבים זכאים בש"ח</t>
  </si>
  <si>
    <t>חייבים/זכאים עמלת up front</t>
  </si>
  <si>
    <t>חלוקה בפועל מקרן השקעה</t>
  </si>
  <si>
    <t>יצירות אומנות</t>
  </si>
  <si>
    <t>מס במקור</t>
  </si>
  <si>
    <t>מעבר הפרשים</t>
  </si>
  <si>
    <t>מעבר מיזוגים</t>
  </si>
  <si>
    <t>מעבר נכסים</t>
  </si>
  <si>
    <t>מעבר פקדונות</t>
  </si>
  <si>
    <t>מקדמות מס</t>
  </si>
  <si>
    <t>עודפים</t>
  </si>
  <si>
    <t>פיגורים</t>
  </si>
  <si>
    <t>קיקר</t>
  </si>
  <si>
    <t>חברת בת</t>
  </si>
  <si>
    <t>חברה כלולה</t>
  </si>
  <si>
    <t>התחייבות להשקעה</t>
  </si>
  <si>
    <t>התחייבות להשקעה - צמיתה</t>
  </si>
  <si>
    <t>כאשר מועד המחויבות להשקעה הוא ללא תאריך ספציפי.</t>
  </si>
  <si>
    <t>התחייבות להשקעה - קרן בפירוק</t>
  </si>
  <si>
    <t>כאשר המחויבות להשקעה מסתיימת במועד פירוק הקרן.</t>
  </si>
  <si>
    <t>התחייבות להשקעה - קרן בהנזלה</t>
  </si>
  <si>
    <t>כאשר הקרן נמצאת בשלבי הנזלה (liquidation).</t>
  </si>
  <si>
    <t>שם גיליון</t>
  </si>
  <si>
    <t>שם סעיף</t>
  </si>
  <si>
    <t>מספר סעיף</t>
  </si>
  <si>
    <t>מידע שניתן לדווח רק לרשות</t>
  </si>
  <si>
    <t>ü</t>
  </si>
  <si>
    <t xml:space="preserve">שם נייר ערך </t>
  </si>
  <si>
    <t>סכום לקבל (במטבע הפעילות)</t>
  </si>
  <si>
    <t>שיעור מערך נקוב מונפק</t>
  </si>
  <si>
    <t xml:space="preserve">סוג מספר מזהה מנפיק </t>
  </si>
  <si>
    <t xml:space="preserve">דירוג נייר הערך/המנפיק </t>
  </si>
  <si>
    <t xml:space="preserve">תאריך אחרון בו נבחנה בפועל ירידת ערך </t>
  </si>
  <si>
    <t xml:space="preserve">דירוג הלוואה/המנפיק </t>
  </si>
  <si>
    <t xml:space="preserve">השיטה שבאמצעותה נקבע שווי הנכס </t>
  </si>
  <si>
    <t>גיליון</t>
  </si>
  <si>
    <t>סוג עדכון</t>
  </si>
  <si>
    <t>עדכון</t>
  </si>
  <si>
    <t>אפשרויות בחירה</t>
  </si>
  <si>
    <t>הוספת אפשרויות</t>
  </si>
  <si>
    <t>אסטרטגיית קרן השקעה: CLO Debt, CLO Equity, Long Biased Hedge Fund, Long/Short Hedge Fund, Macro Hedge Fund, Real Estate Sale and Leaseback.</t>
  </si>
  <si>
    <t>ריבית עוגן: Shekel Overnight Risk Free Rate.</t>
  </si>
  <si>
    <t>רשימת המדינות/פקטור נוסף: דנמרק, דרום אפריקה.</t>
  </si>
  <si>
    <t>מטבע והצמדה: נוספה האפשרות "נקוב במט"ח", ודויק הפירוט של אג"ח להמרה ונש"ר.</t>
  </si>
  <si>
    <t>סוגי מדדים: המונח הכללי "מדד" שונה ל-"מדד מניות", ונוספה האפשרות "מדד אחר".</t>
  </si>
  <si>
    <t>תיקוני טעות סופר</t>
  </si>
  <si>
    <t>C95, C100 (תוקן Euope ל-Europe), C889 (תוקן "ביון" ל-"בין").</t>
  </si>
  <si>
    <t>מחיקת רווחים ומעברי שורה</t>
  </si>
  <si>
    <t>B2, B146, B512, B647, C552:C557, C561, C588:C589, C648:C649, C895, C936, C1027:C1029.</t>
  </si>
  <si>
    <t>דיוק הפרדת כותרות עמודות שונות בפסיק</t>
  </si>
  <si>
    <t>B4, B182, B497.</t>
  </si>
  <si>
    <t>תיקונים קלים בשמות עמודות/גליונות</t>
  </si>
  <si>
    <t>A891, A963, B114, B132, B551, B693.</t>
  </si>
  <si>
    <t>"היי-טק"/"היי טק" שונה ל"הייטק", "שירותים" שונה ל"שרותים", "בלי ארה"ב" שונה ל"ללא ארה"ב". נמחקו המילים "לא סחיר" מהאפשרות "אג"ח לא סחיר שנרכש בין 04/11/2008 ועד 31/03/2015...".</t>
  </si>
  <si>
    <t>עדכון רשימה</t>
  </si>
  <si>
    <t>בוצעה האחדה של רשימת ענפי המסחר עם הרשימה כפי שמפרסמת הבורסה בת"א, וכן בוצעה האחדה של האפשרויות ברשימת "פקטור נוסף" עם רשימת ענפי מסחר ורשימת המדינות. (נמחקו אפשרויות הבחירה: אחסנה, כווית, קרנות סל.)</t>
  </si>
  <si>
    <t>עדכון כותרות</t>
  </si>
  <si>
    <t>הוסרו רווח מיותר בשם העמודה "שם נייר ערך".</t>
  </si>
  <si>
    <t>הוסרו רווח מיותר בשם העמודה "שווי הוגן (נטו באלפי ש"ח)".</t>
  </si>
  <si>
    <t>תוקן השם "שווי הוגן (באלפי ש"ח)" ולא בש"ח.</t>
  </si>
  <si>
    <t>הכותרת הכפולה "שער חליפין" דויקה ל-"שער חליפין (רגל 1)", "שער חליפין (רגל 2)". תוקנו הכותרות "שיעור מנכסי אפיק ההשקעה", "שיעור מסך נכסי ההשקעה" ברגל 2.</t>
  </si>
  <si>
    <t>סכום נכסים</t>
  </si>
  <si>
    <t>עודכנו כותרות השורות והעמודות בהתאמה לשמות הגליונות.</t>
  </si>
  <si>
    <t>סוג קובץ</t>
  </si>
  <si>
    <t>נכסי מבוטחים - חברת ביטוח</t>
  </si>
  <si>
    <t>in</t>
  </si>
  <si>
    <t>נכסי עמיתים - קופות גמל</t>
  </si>
  <si>
    <t>gm</t>
  </si>
  <si>
    <t>נכסי עמיתים - קרנות פנסיה</t>
  </si>
  <si>
    <t>pn</t>
  </si>
  <si>
    <t>נכסי אפיק השקעה מובטח תשואה</t>
  </si>
  <si>
    <t>ca</t>
  </si>
  <si>
    <t>נכסי נוסטרו - חברת ביטוח</t>
  </si>
  <si>
    <t>ni</t>
  </si>
  <si>
    <t>נכסי נוסטרו - חברה מנהלת</t>
  </si>
  <si>
    <t>nf</t>
  </si>
  <si>
    <t>יעוד הקובץ</t>
  </si>
  <si>
    <t>לממונה</t>
  </si>
  <si>
    <t>לציבור</t>
  </si>
  <si>
    <t>p</t>
  </si>
  <si>
    <t>רבעון</t>
  </si>
  <si>
    <t>01</t>
  </si>
  <si>
    <t>02</t>
  </si>
  <si>
    <t>03</t>
  </si>
  <si>
    <t>04</t>
  </si>
  <si>
    <t>שנה</t>
  </si>
  <si>
    <t>שם גוף מוסדי</t>
  </si>
  <si>
    <t>הפניקס חברה לביטוח בע"מ</t>
  </si>
  <si>
    <t>כלל חברה לביטוח בע"מ</t>
  </si>
  <si>
    <t>מגדל חברה לביטוח בע"מ</t>
  </si>
  <si>
    <t>מנורה מבטחים ביטוח בע"מ</t>
  </si>
  <si>
    <t>אשרא החברה הישראלית לביטוח סיכוני סחר חוץ בע"מ</t>
  </si>
  <si>
    <t>שומרה חברה לביטוח בע"מ</t>
  </si>
  <si>
    <t>כלל ביטוח אשראי בע"מ</t>
  </si>
  <si>
    <t>הכשרה חברה לביטוח בע"מ</t>
  </si>
  <si>
    <t>ענבל חברה לביטוח בע"מ</t>
  </si>
  <si>
    <t>איילון חברה לביטוח בע"מ</t>
  </si>
  <si>
    <t>ש. שלמה חברה לביטוח בע"מ</t>
  </si>
  <si>
    <t>קנט - קרן לביטוח נזקי טבע בחקלאות</t>
  </si>
  <si>
    <t>ביטוח חקלאי - אגודה שיתופית מרכזית בע"מ</t>
  </si>
  <si>
    <t>איי. די. איי. חברה לביטוח בע"מ</t>
  </si>
  <si>
    <t>איי אי ג'י ישראל חברה לביטוח בע"מ</t>
  </si>
  <si>
    <t>אי. אם. איי-עזר חברה לביטוח משכנתאות בע"מ</t>
  </si>
  <si>
    <t>שירביט חברה לביטוח בע"מ</t>
  </si>
  <si>
    <t>קרנית-קרן לפיצוי נפגעי  תאונות דרכים</t>
  </si>
  <si>
    <t>ב.ס.ס.ח. - החברה הישראלית לביטוח אשראי בע"מ</t>
  </si>
  <si>
    <t>התאגיד המנהל של המאגר לביטוח רכב חובה ("הפול") בע"מ</t>
  </si>
  <si>
    <t>הראל חברה לביטוח בע"מ</t>
  </si>
  <si>
    <t>ליברה חברה לביטוח בע"מ</t>
  </si>
  <si>
    <t>ווישור חברה לביטוח בע"מ</t>
  </si>
  <si>
    <t>דיויד שילד חברה לביטוח בע"מ</t>
  </si>
  <si>
    <t>אנקור חברה לביטוח בע"מ</t>
  </si>
  <si>
    <t>סקוריטס חברה לביטוח בע"מ</t>
  </si>
  <si>
    <t>עוצ"מ - אגודה שיתופית לניהול קופות גמל בע"מ</t>
  </si>
  <si>
    <t>החברה לניהול קרן השתלמות לאקדמאים במדעי החברה והרוח בע"מ</t>
  </si>
  <si>
    <t>מחוג - מינהל גמל לעובדי חברת חשמל לישראל בע"מ</t>
  </si>
  <si>
    <t>אנליסט קופות גמל בע"מ</t>
  </si>
  <si>
    <t>קרן החסכון לצבא הקבע - חברה לניהול קופות גמל בע"מ</t>
  </si>
  <si>
    <t>קרן הביטוח והפנסיה של פועלי בנין ועבודות ציבוריות אגודה שיתופית בע"מ</t>
  </si>
  <si>
    <t>לאומי קמ"פ בע"מ</t>
  </si>
  <si>
    <t>הגומל חברה לניהול קופות גמל  בע"מ</t>
  </si>
  <si>
    <t>מנורה מבטחים והסתדרות המהנדסים ניהול קופות גמל בע"מ</t>
  </si>
  <si>
    <t>החברה לניהול קרן השתלמות למשפטנים בע"מ</t>
  </si>
  <si>
    <t>החברה לניהול קרן השתלמות לביוכימאים  ומקרוביולוגים בע"מ</t>
  </si>
  <si>
    <t>החברה לניהול קרן השתלמות לשופטים בע"מ</t>
  </si>
  <si>
    <t>ק.ה.ר - קרן השתלמות לרוקחים בע"מ</t>
  </si>
  <si>
    <t>שובל - חברה לניהול קופת גמל מפעלית בע"מ</t>
  </si>
  <si>
    <t>ק.ל.ע. - חברה לניהול קרן השתלמות לעובדים סוציאליים בע"מ</t>
  </si>
  <si>
    <t>החברה לניהול קרן ההשתלמות לעובדי המדינה בע"מ</t>
  </si>
  <si>
    <t>רעות חברה לניהול קופות גמל בע"מ</t>
  </si>
  <si>
    <t>החברה המנהלת של רום קרן ההשתלמות לעובדי הרשויות המקומיות בע"מ</t>
  </si>
  <si>
    <t>יהב אחים ואחיות - חברה לניהול קופות גמל בע"מ</t>
  </si>
  <si>
    <t>יחד רופאים - חברה לניהול קופות גמל בע"מ</t>
  </si>
  <si>
    <t>יהב - פ.ר.ח. - חברה לניהול קופות גמל בע"מ</t>
  </si>
  <si>
    <t>החברה המנהלת של קרן השתלמות של עובדי חברת החשמל לישראל בע"מ</t>
  </si>
  <si>
    <t>עגור חברה לניהול קופות גמל וקרנות השתלמות בע"מ</t>
  </si>
  <si>
    <t>החברה המנהלת של מינהל קרן ההשתלמות לפקידים עובדי המנהל והשירותים בע"מ</t>
  </si>
  <si>
    <t>מחר - חברה לניהול קופות גמל בע"מ</t>
  </si>
  <si>
    <t>הנדסאים וטכנאים - חברה לניהול קופות גמל בע"מ</t>
  </si>
  <si>
    <t>מבטחים מוסד לביטוח סוציאלי של העובדים בע"מ</t>
  </si>
  <si>
    <t>קופת תגמולים של עובדי התעשיה האוירית לישראל בע"מ</t>
  </si>
  <si>
    <t>חברת הגמל לעובדי האוניברסיטה העברית בע"מ</t>
  </si>
  <si>
    <t>עמ"י - חברה לניהול קופות גמל ענפיות בע"מ</t>
  </si>
  <si>
    <t>קופת"ג של עובדי עירית חיפה</t>
  </si>
  <si>
    <t>תגמולים של עובדים בעירית ת"א-יפו א.ש. בע"מ</t>
  </si>
  <si>
    <t>עתודות - קרן פנסיה לשכירים ועצמאיים בע"מ</t>
  </si>
  <si>
    <t>החברה לניהול קופת התגמולים והפנסיה של עובדי הסוכנות היהודית לארץ ישראל בע"מ</t>
  </si>
  <si>
    <t>עוצ"מ חברה לניהול קופות גמל והשתלמות בע"מ</t>
  </si>
  <si>
    <t>קרן ביטוח ופנסיה לפועלים חקלאים ובלתי מקצועיים בישראל אגודה שיתופית בע"מ</t>
  </si>
  <si>
    <t>קרן מקפת מרכז לפנסיה ותגמולים אגודה שיתופית בע"מ</t>
  </si>
  <si>
    <t>קרן ביטוח הדדי לחברי הסתדרות עובדי המדינה בישראל בע"מ</t>
  </si>
  <si>
    <t>ארם גמולים - חברה לניהול קופות גמל בע''מ</t>
  </si>
  <si>
    <t>קו הבריאות חברה לניהול קופות גמל בע"מ</t>
  </si>
  <si>
    <t>חברת ב'ת למ'ד דל'ת בע"מ</t>
  </si>
  <si>
    <t>החברה לניהול קרן ההשתלמות להנדסאים וטכנאים בע"מ</t>
  </si>
  <si>
    <t>שיבולת - חברה לניהול קופות גמל בע"מ</t>
  </si>
  <si>
    <t>עו"ס - חברה לניהול קופות גמל בע"מ</t>
  </si>
  <si>
    <t>לעתיד חברה לניהול קרנות פנסיה בע"מ</t>
  </si>
  <si>
    <t>קופת תגמולים של עובדי אל על נתיבי אוויר לישראל בע"מ אגודה שיתופית</t>
  </si>
  <si>
    <t>מיטב גמל ופנסיה בע"מ</t>
  </si>
  <si>
    <t>גל -ניהול קופות גמל לעובדי הוראה בע"מ</t>
  </si>
  <si>
    <t xml:space="preserve">החברה לניהול קופות התגמולים והפיצויים של עובדי בנק לאומי בע"מ </t>
  </si>
  <si>
    <t>היהלום - א.ש. לבטוח הדדי של חברי בורסת היהלומים</t>
  </si>
  <si>
    <t>קרן הגמלאות של חברי אגד בע"מ</t>
  </si>
  <si>
    <t>גילעד גימלאות לעובדים דתיים בע"מ</t>
  </si>
  <si>
    <t>החברה המנהלת של קרן הגמלאות של חברי "דן" בע"מ</t>
  </si>
  <si>
    <t>קופת הפנסיה לעובדי הדסה בע"מ</t>
  </si>
  <si>
    <t>קרנות השתלמות למורים ולגננות - חברה מנהלת בע"מ</t>
  </si>
  <si>
    <t>קרנות השתלמות למורים תיכוניים, מורי סמינרים ומפקחים - חברה מנהלת בע"מ</t>
  </si>
  <si>
    <t xml:space="preserve">הפניקס פנסיה וגמל בע"מ </t>
  </si>
  <si>
    <t>אלטשולר שחם גמל ופנסיה בע"מ</t>
  </si>
  <si>
    <t>חברה לניהול קופות גמל של העובדים בעיריית תל - אביב יפו בע"מ</t>
  </si>
  <si>
    <t>ילין לפידות ניהול קופות גמל בע"מ</t>
  </si>
  <si>
    <t>אינפיניטי השתלמות, גמל ופנסיה בע"מ</t>
  </si>
  <si>
    <t>כלל פנסיה וגמל בע"מ</t>
  </si>
  <si>
    <t>מגדל מקפת קרנות פנסיה וקופות גמל בע"מ</t>
  </si>
  <si>
    <t>הראל פנסיה וגמל בע"מ</t>
  </si>
  <si>
    <t xml:space="preserve">סלייס גמל בע"מ </t>
  </si>
  <si>
    <t>מור גמל ופנסיה בע"מ</t>
  </si>
  <si>
    <t>מנורה מבטחים פנסיה וגמל בע"מ</t>
  </si>
  <si>
    <t>הפניקס חח"י קופה מרכזית לקצבה בע"מ</t>
  </si>
  <si>
    <t>גלובלנט ניהול קופות גמל בע"מ</t>
  </si>
  <si>
    <t>אקטיון בע"מ</t>
  </si>
  <si>
    <t>מדינת ישראל</t>
  </si>
  <si>
    <t>מלווה קצר מועד 616</t>
  </si>
  <si>
    <t>IL0082606141</t>
  </si>
  <si>
    <t>RF</t>
  </si>
  <si>
    <t>0.167</t>
  </si>
  <si>
    <t>03/06/2026</t>
  </si>
  <si>
    <t>ממשל צמודה 0527</t>
  </si>
  <si>
    <t>IL0011408478</t>
  </si>
  <si>
    <t>1.151</t>
  </si>
  <si>
    <t>31/05/2027</t>
  </si>
  <si>
    <t>ממשל צמודה 0545</t>
  </si>
  <si>
    <t>IL0011348658</t>
  </si>
  <si>
    <t>17.132</t>
  </si>
  <si>
    <t>31/05/2045</t>
  </si>
  <si>
    <t>ממשל שקלית  0927</t>
  </si>
  <si>
    <t>IL0012035791</t>
  </si>
  <si>
    <t>1.457</t>
  </si>
  <si>
    <t>30/09/2027</t>
  </si>
  <si>
    <t>ממשל שקלית 0229</t>
  </si>
  <si>
    <t>IL0011948028</t>
  </si>
  <si>
    <t>2.802</t>
  </si>
  <si>
    <t>28/02/2029</t>
  </si>
  <si>
    <t>ממשל שקלית 0335</t>
  </si>
  <si>
    <t>IL0012023326</t>
  </si>
  <si>
    <t>7.723</t>
  </si>
  <si>
    <t>30/03/2035</t>
  </si>
  <si>
    <t>ממשל שקלית 0347</t>
  </si>
  <si>
    <t>IL0011401937</t>
  </si>
  <si>
    <t>14.563</t>
  </si>
  <si>
    <t>31/03/2047</t>
  </si>
  <si>
    <t>ממשל שקלית 1035</t>
  </si>
  <si>
    <t>IL0012277849</t>
  </si>
  <si>
    <t>7.970</t>
  </si>
  <si>
    <t>31/10/2035</t>
  </si>
  <si>
    <t>ממשלתי שקלית 0142</t>
  </si>
  <si>
    <t>IL0011254005</t>
  </si>
  <si>
    <t>11.221</t>
  </si>
  <si>
    <t>31/01/2042</t>
  </si>
  <si>
    <t>ממשלתית צמודה 0726</t>
  </si>
  <si>
    <t>IL0011695645</t>
  </si>
  <si>
    <t>0.326</t>
  </si>
  <si>
    <t>31/07/2026</t>
  </si>
  <si>
    <t>ממשלתית צמודה 1.10% 1028</t>
  </si>
  <si>
    <t>IL0011973265</t>
  </si>
  <si>
    <t>2.548</t>
  </si>
  <si>
    <t>31/10/2028</t>
  </si>
  <si>
    <t>ממשלתית שקלית 0537</t>
  </si>
  <si>
    <t>IL0011661803</t>
  </si>
  <si>
    <t>10.056</t>
  </si>
  <si>
    <t>31/05/2037</t>
  </si>
  <si>
    <t>ממשלתית שקלית 1.3% 04/32</t>
  </si>
  <si>
    <t>IL0011806606</t>
  </si>
  <si>
    <t>5.785</t>
  </si>
  <si>
    <t>30/04/2032</t>
  </si>
  <si>
    <t>אאורה השקעות בע"מ</t>
  </si>
  <si>
    <t>520038274</t>
  </si>
  <si>
    <t>אאורה אגח טז</t>
  </si>
  <si>
    <t>IL0037305799</t>
  </si>
  <si>
    <t>A2</t>
  </si>
  <si>
    <t>0.980</t>
  </si>
  <si>
    <t>אדמה פתרונות לחקלאות בע"מ</t>
  </si>
  <si>
    <t>520043605</t>
  </si>
  <si>
    <t>אדמה אגח ב</t>
  </si>
  <si>
    <t>IL0011109159</t>
  </si>
  <si>
    <t>AA-</t>
  </si>
  <si>
    <t>4.866</t>
  </si>
  <si>
    <t>30/11/2036</t>
  </si>
  <si>
    <t>או.פי.סי. אנרגיה בע"מ</t>
  </si>
  <si>
    <t>514401702</t>
  </si>
  <si>
    <t>או פי סי אגח ב'</t>
  </si>
  <si>
    <t>IL0011660573</t>
  </si>
  <si>
    <t>2.079</t>
  </si>
  <si>
    <t>01/10/2028</t>
  </si>
  <si>
    <t>איי.די.איי. הנפקות (2010) בע"מ</t>
  </si>
  <si>
    <t>514486042</t>
  </si>
  <si>
    <t>איידיאיי הנ הת ז</t>
  </si>
  <si>
    <t>IL0012293507</t>
  </si>
  <si>
    <t>5.598</t>
  </si>
  <si>
    <t>22/09/2035</t>
  </si>
  <si>
    <t>איי.סי.אל גרופ בע"מ (דואלי)</t>
  </si>
  <si>
    <t>520027830</t>
  </si>
  <si>
    <t>אייסיאל   אגח ז</t>
  </si>
  <si>
    <t>IL0028103724</t>
  </si>
  <si>
    <t>AA</t>
  </si>
  <si>
    <t>6.861</t>
  </si>
  <si>
    <t>30/12/2034</t>
  </si>
  <si>
    <t>איירפורט סיטי בע"מ</t>
  </si>
  <si>
    <t>511659401</t>
  </si>
  <si>
    <t>איירפורט אגח ה</t>
  </si>
  <si>
    <t>IL0011334872</t>
  </si>
  <si>
    <t>1.878</t>
  </si>
  <si>
    <t>אלבר שירותי מימונית בע"מ</t>
  </si>
  <si>
    <t>512025891</t>
  </si>
  <si>
    <t>אלבר אגח יט</t>
  </si>
  <si>
    <t>IL0011918245</t>
  </si>
  <si>
    <t>1.097</t>
  </si>
  <si>
    <t>15/05/2028</t>
  </si>
  <si>
    <t>אלבר אגח כ</t>
  </si>
  <si>
    <t>IL0011918328</t>
  </si>
  <si>
    <t>1.173</t>
  </si>
  <si>
    <t>20/06/2028</t>
  </si>
  <si>
    <t>אלה ר. הנדסת בנין והשקעות בע"מ</t>
  </si>
  <si>
    <t>520040015</t>
  </si>
  <si>
    <t>אלה ר השקע אגח א</t>
  </si>
  <si>
    <t>IL0011899502</t>
  </si>
  <si>
    <t>1.697</t>
  </si>
  <si>
    <t>01/07/2029</t>
  </si>
  <si>
    <t>אלומיי אגח ו</t>
  </si>
  <si>
    <t>IL0012030743</t>
  </si>
  <si>
    <t>2.108</t>
  </si>
  <si>
    <t>31/03/2030</t>
  </si>
  <si>
    <t>אלקו בע"מ</t>
  </si>
  <si>
    <t>520025370</t>
  </si>
  <si>
    <t>אלקו אגח יד 30/05/2032 5.98%</t>
  </si>
  <si>
    <t>IL0012077520</t>
  </si>
  <si>
    <t>3.317</t>
  </si>
  <si>
    <t>30/05/2032</t>
  </si>
  <si>
    <t>אלקו סדרה אגח יג 2022/2029</t>
  </si>
  <si>
    <t>IL0069402332</t>
  </si>
  <si>
    <t>1.880</t>
  </si>
  <si>
    <t>16/09/2029</t>
  </si>
  <si>
    <t>אלקטרה בע"מ</t>
  </si>
  <si>
    <t>520028911</t>
  </si>
  <si>
    <t>אלקטרה אגח ה</t>
  </si>
  <si>
    <t>IL0073902228</t>
  </si>
  <si>
    <t>2.581</t>
  </si>
  <si>
    <t>10/01/2031</t>
  </si>
  <si>
    <t>אלקטרה אגח ו</t>
  </si>
  <si>
    <t>IL0073902632</t>
  </si>
  <si>
    <t>4.599</t>
  </si>
  <si>
    <t>10/12/2035</t>
  </si>
  <si>
    <t>אמות השקעות בע"מ</t>
  </si>
  <si>
    <t>520026683</t>
  </si>
  <si>
    <t>אמות אגח ו</t>
  </si>
  <si>
    <t>IL0011586091</t>
  </si>
  <si>
    <t>2.130</t>
  </si>
  <si>
    <t>03/10/2029</t>
  </si>
  <si>
    <t>אנלייט אנרגיה מתחדשת בע"מ</t>
  </si>
  <si>
    <t>520041146</t>
  </si>
  <si>
    <t>אנלייט אנר אגח ו</t>
  </si>
  <si>
    <t>IL0072001733</t>
  </si>
  <si>
    <t>0.414</t>
  </si>
  <si>
    <t>01/09/2026</t>
  </si>
  <si>
    <t>אנלייט אנרגיה אגח ד</t>
  </si>
  <si>
    <t>IL0072002566</t>
  </si>
  <si>
    <t>2.339</t>
  </si>
  <si>
    <t>02/09/2029</t>
  </si>
  <si>
    <t>אנרג'יקס אנרגיות מתחדשות בע"מ</t>
  </si>
  <si>
    <t>513901371</t>
  </si>
  <si>
    <t>אנרג'יקס אגח א</t>
  </si>
  <si>
    <t>IL0011617516</t>
  </si>
  <si>
    <t>2.221</t>
  </si>
  <si>
    <t>01/08/2030</t>
  </si>
  <si>
    <t>אנרג'יקס ב 0.25%</t>
  </si>
  <si>
    <t>IL0011684839</t>
  </si>
  <si>
    <t>1.327</t>
  </si>
  <si>
    <t>01/08/2027</t>
  </si>
  <si>
    <t xml:space="preserve">אס.אר.אקורד בע"מ </t>
  </si>
  <si>
    <t>520038670</t>
  </si>
  <si>
    <t>אסאר אקורד אגח ב</t>
  </si>
  <si>
    <t>IL0042203724</t>
  </si>
  <si>
    <t>A3</t>
  </si>
  <si>
    <t>0.734</t>
  </si>
  <si>
    <t>אפי נכסים בע"מ</t>
  </si>
  <si>
    <t>510560188</t>
  </si>
  <si>
    <t>אפי נכסים אגחטז</t>
  </si>
  <si>
    <t>IL0012109471</t>
  </si>
  <si>
    <t>6.091</t>
  </si>
  <si>
    <t>30/09/2034</t>
  </si>
  <si>
    <t>אפי קפיטל נדל"ן בע"מ</t>
  </si>
  <si>
    <t>513948216</t>
  </si>
  <si>
    <t>אפי קפיטל אגח ג</t>
  </si>
  <si>
    <t>IL0011997447</t>
  </si>
  <si>
    <t>0.721</t>
  </si>
  <si>
    <t>אפקון החזקות בע"מ</t>
  </si>
  <si>
    <t>520033473</t>
  </si>
  <si>
    <t>אפקון החזקות אגח ד</t>
  </si>
  <si>
    <t>IL0057801685</t>
  </si>
  <si>
    <t>A-</t>
  </si>
  <si>
    <t>1.877</t>
  </si>
  <si>
    <t>01/04/2029</t>
  </si>
  <si>
    <t>אקויטל בע"מ</t>
  </si>
  <si>
    <t>520030859</t>
  </si>
  <si>
    <t>אקויטל אגח 4</t>
  </si>
  <si>
    <t>IL0011976078</t>
  </si>
  <si>
    <t>5.369</t>
  </si>
  <si>
    <t>25/07/2036</t>
  </si>
  <si>
    <t>ארפורט אגח ט</t>
  </si>
  <si>
    <t>IL0011609448</t>
  </si>
  <si>
    <t>4.381</t>
  </si>
  <si>
    <t>30/08/2035</t>
  </si>
  <si>
    <t>ארפורט אגח יב</t>
  </si>
  <si>
    <t>IL0012115643</t>
  </si>
  <si>
    <t>6.596</t>
  </si>
  <si>
    <t>30/04/2037</t>
  </si>
  <si>
    <t>אשטרום נכסים בע"מ</t>
  </si>
  <si>
    <t>520036617</t>
  </si>
  <si>
    <t>אשטרום נכ אגח 14</t>
  </si>
  <si>
    <t>IL0012018961</t>
  </si>
  <si>
    <t>4.915</t>
  </si>
  <si>
    <t>01/01/2034</t>
  </si>
  <si>
    <t>קבוצת אשטרום</t>
  </si>
  <si>
    <t>510381601</t>
  </si>
  <si>
    <t>אשטרום קבוצה אגח ה</t>
  </si>
  <si>
    <t>IL0011995797</t>
  </si>
  <si>
    <t>4.525</t>
  </si>
  <si>
    <t>31/12/2032</t>
  </si>
  <si>
    <t>בזק החברה הישראלית לתקשורת בע"מ</t>
  </si>
  <si>
    <t>520031931</t>
  </si>
  <si>
    <t>בזק אגח 13</t>
  </si>
  <si>
    <t>IL0023003093</t>
  </si>
  <si>
    <t>6.784</t>
  </si>
  <si>
    <t>02/12/2035</t>
  </si>
  <si>
    <t>ביג      אגח כה</t>
  </si>
  <si>
    <t>IL0012361817</t>
  </si>
  <si>
    <t>6.159</t>
  </si>
  <si>
    <t>20/11/2032</t>
  </si>
  <si>
    <t>ביג אגח כ</t>
  </si>
  <si>
    <t>IL0011861882</t>
  </si>
  <si>
    <t>4.233</t>
  </si>
  <si>
    <t>01/05/2033</t>
  </si>
  <si>
    <t>ביג אגח כד</t>
  </si>
  <si>
    <t>IL0012270323</t>
  </si>
  <si>
    <t>Aa3</t>
  </si>
  <si>
    <t>6.617</t>
  </si>
  <si>
    <t>10/08/2034</t>
  </si>
  <si>
    <t>הבינלאומי הראשון הנפקות בע"מ</t>
  </si>
  <si>
    <t>513141879</t>
  </si>
  <si>
    <t>בינלאומי הנפק התח כו</t>
  </si>
  <si>
    <t>IL0011855371</t>
  </si>
  <si>
    <t>1.984</t>
  </si>
  <si>
    <t>31/03/2028</t>
  </si>
  <si>
    <t>פז בית זיקוק לנפט-אשדוד בע"מ</t>
  </si>
  <si>
    <t>513775163</t>
  </si>
  <si>
    <t>בית זיקוק אשדוד אגח 2</t>
  </si>
  <si>
    <t>IL0011994881</t>
  </si>
  <si>
    <t>Baa1</t>
  </si>
  <si>
    <t>2.094</t>
  </si>
  <si>
    <t>30/04/2029</t>
  </si>
  <si>
    <t>חברת גב-ים לקרקעות בע"מ</t>
  </si>
  <si>
    <t>520001736</t>
  </si>
  <si>
    <t>גב ים אגח ח</t>
  </si>
  <si>
    <t>IL0075901517</t>
  </si>
  <si>
    <t>4.120</t>
  </si>
  <si>
    <t>30/06/2034</t>
  </si>
  <si>
    <t>גב ים אגח ט</t>
  </si>
  <si>
    <t>IL0075902192</t>
  </si>
  <si>
    <t>3.259</t>
  </si>
  <si>
    <t>30/06/2033</t>
  </si>
  <si>
    <t>גב ים אגח י</t>
  </si>
  <si>
    <t>IL0075902846</t>
  </si>
  <si>
    <t>3.721</t>
  </si>
  <si>
    <t>01/07/2035</t>
  </si>
  <si>
    <t>גפן מגורים והתחדשות בע"מ</t>
  </si>
  <si>
    <t>512781386</t>
  </si>
  <si>
    <t>גפן מגורים אג א</t>
  </si>
  <si>
    <t>IL0011996860</t>
  </si>
  <si>
    <t>2.374</t>
  </si>
  <si>
    <t>דיסקונט מנפיקים בע"מ</t>
  </si>
  <si>
    <t>520029935</t>
  </si>
  <si>
    <t>דיסק מנ אגח טו</t>
  </si>
  <si>
    <t>IL0074803045</t>
  </si>
  <si>
    <t>3.281</t>
  </si>
  <si>
    <t>15/08/2032</t>
  </si>
  <si>
    <t>דיסק מנ אגח יז</t>
  </si>
  <si>
    <t>IL0012159534</t>
  </si>
  <si>
    <t>4.655</t>
  </si>
  <si>
    <t>20/03/2035</t>
  </si>
  <si>
    <t>דיסקונט מנ נד ח</t>
  </si>
  <si>
    <t>IL0074803128</t>
  </si>
  <si>
    <t>1.579</t>
  </si>
  <si>
    <t>01/11/2027</t>
  </si>
  <si>
    <t>דליה חברות אנרגיה בע"מ</t>
  </si>
  <si>
    <t>516269248</t>
  </si>
  <si>
    <t>דליה אגח א</t>
  </si>
  <si>
    <t>IL0011849515</t>
  </si>
  <si>
    <t>2.993</t>
  </si>
  <si>
    <t>30/09/2031</t>
  </si>
  <si>
    <t>דליה אנרגיה אגח ג</t>
  </si>
  <si>
    <t>IL0012333113</t>
  </si>
  <si>
    <t>7.317</t>
  </si>
  <si>
    <t>30/09/2037</t>
  </si>
  <si>
    <t>קבוצת דלק בע"מ</t>
  </si>
  <si>
    <t>520044322</t>
  </si>
  <si>
    <t>דלק קבוצה    אגח מ</t>
  </si>
  <si>
    <t>IL0012173899</t>
  </si>
  <si>
    <t>4.996</t>
  </si>
  <si>
    <t>דלק קבוצה אג"ח מא</t>
  </si>
  <si>
    <t>IL0012286188</t>
  </si>
  <si>
    <t>6.000</t>
  </si>
  <si>
    <t>31/03/2035</t>
  </si>
  <si>
    <t>הראל ביטוח מימון והנפקות בע"מ</t>
  </si>
  <si>
    <t>513834200</t>
  </si>
  <si>
    <t>הראל הנפק נד כא</t>
  </si>
  <si>
    <t>IL0012206079</t>
  </si>
  <si>
    <t>7.255</t>
  </si>
  <si>
    <t>30/06/2074</t>
  </si>
  <si>
    <t>ויתניה בע"מ</t>
  </si>
  <si>
    <t>512096793</t>
  </si>
  <si>
    <t>ויתניה אגח ז</t>
  </si>
  <si>
    <t>IL0012162413</t>
  </si>
  <si>
    <t>4.434</t>
  </si>
  <si>
    <t>30/06/2032</t>
  </si>
  <si>
    <t>חברת החשמל לישראל בע"מ</t>
  </si>
  <si>
    <t>520000472</t>
  </si>
  <si>
    <t>חשמל אגח 35</t>
  </si>
  <si>
    <t>IL0011967994</t>
  </si>
  <si>
    <t>9.452</t>
  </si>
  <si>
    <t>12/06/2037</t>
  </si>
  <si>
    <t>חשמל אגח 36</t>
  </si>
  <si>
    <t>IL0012215898</t>
  </si>
  <si>
    <t>7.192</t>
  </si>
  <si>
    <t>11/05/2034</t>
  </si>
  <si>
    <t>יו.אמ.איץ' פרופרטיס אינק.</t>
  </si>
  <si>
    <t>221890929</t>
  </si>
  <si>
    <t>יו.אמ.איץ' אגח א</t>
  </si>
  <si>
    <t>IL0011841678</t>
  </si>
  <si>
    <t>0.895</t>
  </si>
  <si>
    <t>28/02/2027</t>
  </si>
  <si>
    <t>קבוצת יובלים השקעות בע"מ</t>
  </si>
  <si>
    <t>514625094</t>
  </si>
  <si>
    <t>יובלים אגח ב</t>
  </si>
  <si>
    <t>IL0011869075</t>
  </si>
  <si>
    <t>0.255</t>
  </si>
  <si>
    <t>05/07/2026</t>
  </si>
  <si>
    <t>ירושלים מימון והנפקות (2005) בע"מ</t>
  </si>
  <si>
    <t>513682146</t>
  </si>
  <si>
    <t>ירושלים הנפ אגח יט</t>
  </si>
  <si>
    <t>IL0012014333</t>
  </si>
  <si>
    <t>3.209</t>
  </si>
  <si>
    <t>31/01/2031</t>
  </si>
  <si>
    <t>ישפרו בע"מ</t>
  </si>
  <si>
    <t>516291754</t>
  </si>
  <si>
    <t>ישפרו אגח א</t>
  </si>
  <si>
    <t>IL0012022906</t>
  </si>
  <si>
    <t>1.650</t>
  </si>
  <si>
    <t>31/12/2027</t>
  </si>
  <si>
    <t>ישרס חברה להשקעות בע"מ</t>
  </si>
  <si>
    <t>520017807</t>
  </si>
  <si>
    <t>ישרס אגח טו</t>
  </si>
  <si>
    <t>IL0061302076</t>
  </si>
  <si>
    <t>1.016</t>
  </si>
  <si>
    <t>16/05/2027</t>
  </si>
  <si>
    <t>ישרס אגח יח</t>
  </si>
  <si>
    <t>IL0061302803</t>
  </si>
  <si>
    <t>3.647</t>
  </si>
  <si>
    <t>10/04/2030</t>
  </si>
  <si>
    <t>כלל החזקות עסקי ביטוח בע"מ</t>
  </si>
  <si>
    <t>520036120</t>
  </si>
  <si>
    <t>כלל ביטוח אגח ג</t>
  </si>
  <si>
    <t>IL0012013913</t>
  </si>
  <si>
    <t>4.053</t>
  </si>
  <si>
    <t>02/11/2031</t>
  </si>
  <si>
    <t>כללביט מימון בע"מ</t>
  </si>
  <si>
    <t>513754069</t>
  </si>
  <si>
    <t>כלל הון  אגח יד</t>
  </si>
  <si>
    <t>IL0012205246</t>
  </si>
  <si>
    <t>8.194</t>
  </si>
  <si>
    <t>30/09/2039</t>
  </si>
  <si>
    <t>520018078</t>
  </si>
  <si>
    <t>לאומי אגח  185</t>
  </si>
  <si>
    <t>IL0012018219</t>
  </si>
  <si>
    <t>1.872</t>
  </si>
  <si>
    <t>31/08/2029</t>
  </si>
  <si>
    <t>לאומי אגח 182</t>
  </si>
  <si>
    <t>IL0060405391</t>
  </si>
  <si>
    <t>1.646</t>
  </si>
  <si>
    <t>25/11/2027</t>
  </si>
  <si>
    <t>לאומי אגח 186</t>
  </si>
  <si>
    <t>IL0012018391</t>
  </si>
  <si>
    <t>3.685</t>
  </si>
  <si>
    <t>30/11/2033</t>
  </si>
  <si>
    <t>לאומי התח נדח' סד' 405</t>
  </si>
  <si>
    <t>IL0060406209</t>
  </si>
  <si>
    <t>1.969</t>
  </si>
  <si>
    <t>27/03/2028</t>
  </si>
  <si>
    <t>לאומי התח נדח' סד' 406</t>
  </si>
  <si>
    <t>IL0012164237</t>
  </si>
  <si>
    <t>4.620</t>
  </si>
  <si>
    <t>28/02/2036</t>
  </si>
  <si>
    <t>לוזון רונסון</t>
  </si>
  <si>
    <t>560040545</t>
  </si>
  <si>
    <t>לוזון רונסון אגח א 8.15% 25/09/2030</t>
  </si>
  <si>
    <t>IL0012023409</t>
  </si>
  <si>
    <t>2.264</t>
  </si>
  <si>
    <t>25/09/2030</t>
  </si>
  <si>
    <t>מבנה נדל"ן (כ.ד)  בע"מ</t>
  </si>
  <si>
    <t>520024126</t>
  </si>
  <si>
    <t>מבנה אגח כה</t>
  </si>
  <si>
    <t>IL0022606367</t>
  </si>
  <si>
    <t>4.693</t>
  </si>
  <si>
    <t>30/09/2033</t>
  </si>
  <si>
    <t>מבני תעשיה אגח יז</t>
  </si>
  <si>
    <t>IL0022604461</t>
  </si>
  <si>
    <t>1.214</t>
  </si>
  <si>
    <t>30/06/2028</t>
  </si>
  <si>
    <t>מגדל ביטוח גיוס הון בע"מ</t>
  </si>
  <si>
    <t>513230029</t>
  </si>
  <si>
    <t>מגדל הון אגח טו</t>
  </si>
  <si>
    <t>IL0012284100</t>
  </si>
  <si>
    <t>7.123</t>
  </si>
  <si>
    <t>31/12/2034</t>
  </si>
  <si>
    <t>מגדל הון אגח טז</t>
  </si>
  <si>
    <t>IL0012284282</t>
  </si>
  <si>
    <t>7.759</t>
  </si>
  <si>
    <t>31/12/2035</t>
  </si>
  <si>
    <t>מגה אור החזקות בע"מ</t>
  </si>
  <si>
    <t>513257873</t>
  </si>
  <si>
    <t>מגה אור אגח ז</t>
  </si>
  <si>
    <t>IL0011416968</t>
  </si>
  <si>
    <t>0.901</t>
  </si>
  <si>
    <t>30/08/2027</t>
  </si>
  <si>
    <t>מגה אור אגח יא</t>
  </si>
  <si>
    <t>IL0011783755</t>
  </si>
  <si>
    <t>4.752</t>
  </si>
  <si>
    <t>31/03/2032</t>
  </si>
  <si>
    <t>מזרחי טפחות חברה להנפקות בע"מ</t>
  </si>
  <si>
    <t>520032046</t>
  </si>
  <si>
    <t>מז טפ הנפק 52</t>
  </si>
  <si>
    <t>IL0023103810</t>
  </si>
  <si>
    <t>4.225</t>
  </si>
  <si>
    <t>01/07/2030</t>
  </si>
  <si>
    <t>מזרחי טפ הנפק התח 69</t>
  </si>
  <si>
    <t>IL0012021593</t>
  </si>
  <si>
    <t>3.042</t>
  </si>
  <si>
    <t>25/06/2029</t>
  </si>
  <si>
    <t>מזרחי טפחות הנפק 49</t>
  </si>
  <si>
    <t>IL0023102820</t>
  </si>
  <si>
    <t>0.222</t>
  </si>
  <si>
    <t>23/06/2026</t>
  </si>
  <si>
    <t xml:space="preserve">מימון ישיר מקבוצת ישיר 2006 בע"מ </t>
  </si>
  <si>
    <t>513893123</t>
  </si>
  <si>
    <t>מימון ישיר אגח ה</t>
  </si>
  <si>
    <t>IL0011828311</t>
  </si>
  <si>
    <t>2.573</t>
  </si>
  <si>
    <t>31/07/2031</t>
  </si>
  <si>
    <t>מימון ישיר אגח ו</t>
  </si>
  <si>
    <t>IL0011916595</t>
  </si>
  <si>
    <t>0.739</t>
  </si>
  <si>
    <t>31/03/2027</t>
  </si>
  <si>
    <t>מליסרון בע"מ</t>
  </si>
  <si>
    <t>520037789</t>
  </si>
  <si>
    <t>מליסרון  אגח יט</t>
  </si>
  <si>
    <t>IL0032303989</t>
  </si>
  <si>
    <t>3.054</t>
  </si>
  <si>
    <t>מליסרון  אגח כא</t>
  </si>
  <si>
    <t>IL0011946386</t>
  </si>
  <si>
    <t>5.048</t>
  </si>
  <si>
    <t>01/01/2037</t>
  </si>
  <si>
    <t>מליסרון אגח כ</t>
  </si>
  <si>
    <t>IL0032304227</t>
  </si>
  <si>
    <t>3.999</t>
  </si>
  <si>
    <t>מליסרון אגח כב</t>
  </si>
  <si>
    <t>IL0012332388</t>
  </si>
  <si>
    <t>7.275</t>
  </si>
  <si>
    <t>10/07/2040</t>
  </si>
  <si>
    <t>מנורה מבטחים גיוס הון בע"מ</t>
  </si>
  <si>
    <t>513937714</t>
  </si>
  <si>
    <t>מנורה הון התח סד' ט</t>
  </si>
  <si>
    <t>IL0012193699</t>
  </si>
  <si>
    <t>5.638</t>
  </si>
  <si>
    <t>30/09/2035</t>
  </si>
  <si>
    <t xml:space="preserve">מניף - שירותים פיננסים בע"מ </t>
  </si>
  <si>
    <t>512764408</t>
  </si>
  <si>
    <t>מניף אגח א</t>
  </si>
  <si>
    <t>IL0011858839</t>
  </si>
  <si>
    <t>0.493</t>
  </si>
  <si>
    <t>30/09/2026</t>
  </si>
  <si>
    <t>מניף אגח ג</t>
  </si>
  <si>
    <t>IL0012167206</t>
  </si>
  <si>
    <t>2.432</t>
  </si>
  <si>
    <t>30/11/2029</t>
  </si>
  <si>
    <t>קבוצת מנרב  בע"מ</t>
  </si>
  <si>
    <t>520034505</t>
  </si>
  <si>
    <t>מנרב אגח ד</t>
  </si>
  <si>
    <t>IL0015501690</t>
  </si>
  <si>
    <t>2.836</t>
  </si>
  <si>
    <t>15/04/2032</t>
  </si>
  <si>
    <t>נאוויטס אגח ח</t>
  </si>
  <si>
    <t>IL0012318288</t>
  </si>
  <si>
    <t>BBB+</t>
  </si>
  <si>
    <t>4.297</t>
  </si>
  <si>
    <t>31/12/2031</t>
  </si>
  <si>
    <t>נאוויטס פטרו אגח ו</t>
  </si>
  <si>
    <t>IL0012048257</t>
  </si>
  <si>
    <t>30/09/2029</t>
  </si>
  <si>
    <t>חברה לנכסים ולבנין בע"מ</t>
  </si>
  <si>
    <t>520025438</t>
  </si>
  <si>
    <t>נכסים ובנין אגח י</t>
  </si>
  <si>
    <t>IL0011936304</t>
  </si>
  <si>
    <t>2.910</t>
  </si>
  <si>
    <t>נמקו ריאליטי לטד</t>
  </si>
  <si>
    <t>1905761</t>
  </si>
  <si>
    <t>נמקו  אגח ב' 2020/2032 4.5%</t>
  </si>
  <si>
    <t>IL0011602583</t>
  </si>
  <si>
    <t>2.903</t>
  </si>
  <si>
    <t>15/10/2032</t>
  </si>
  <si>
    <t>נמקו אגח ד 15/04/2029 6.25%</t>
  </si>
  <si>
    <t>IL0012064734</t>
  </si>
  <si>
    <t>2.738</t>
  </si>
  <si>
    <t>15/04/2029</t>
  </si>
  <si>
    <t>סיאון אינווסטמנט קורפוריישן</t>
  </si>
  <si>
    <t>d14242259</t>
  </si>
  <si>
    <t>סיאון אגח א</t>
  </si>
  <si>
    <t>IL0011940181</t>
  </si>
  <si>
    <t>0.406</t>
  </si>
  <si>
    <t>SILVERSTEIN PROPERTIES LTD</t>
  </si>
  <si>
    <t>1970336</t>
  </si>
  <si>
    <t>סילברסטין אגח ג</t>
  </si>
  <si>
    <t>IL0012116484</t>
  </si>
  <si>
    <t>3.310</t>
  </si>
  <si>
    <t>31/12/2030</t>
  </si>
  <si>
    <t>קבוצת עזריאלי בע"מ (לשעבר קנית מימון)</t>
  </si>
  <si>
    <t>510960719</t>
  </si>
  <si>
    <t>עזריאלי אגח ד</t>
  </si>
  <si>
    <t>IL0011386500</t>
  </si>
  <si>
    <t>AA+</t>
  </si>
  <si>
    <t>2.196</t>
  </si>
  <si>
    <t>05/07/2030</t>
  </si>
  <si>
    <t>עזריאלי אגח ה</t>
  </si>
  <si>
    <t>IL0011566036</t>
  </si>
  <si>
    <t>Aa1</t>
  </si>
  <si>
    <t>1.221</t>
  </si>
  <si>
    <t>עזריאלי אגח ז</t>
  </si>
  <si>
    <t>IL0011786725</t>
  </si>
  <si>
    <t>5.701</t>
  </si>
  <si>
    <t>02/07/2036</t>
  </si>
  <si>
    <t>עזריאלי אגח ט</t>
  </si>
  <si>
    <t>IL0012092537</t>
  </si>
  <si>
    <t>11.397</t>
  </si>
  <si>
    <t>02/01/2046</t>
  </si>
  <si>
    <t>עמרם אברהם חברה לבנין בע"מ</t>
  </si>
  <si>
    <t>513201582</t>
  </si>
  <si>
    <t>עמרם אברהם אגח א</t>
  </si>
  <si>
    <t>IL0011880445</t>
  </si>
  <si>
    <t>0.660</t>
  </si>
  <si>
    <t>פאוורג'ן סולאר איי בע"מ</t>
  </si>
  <si>
    <t>512882747</t>
  </si>
  <si>
    <t>פאוורג'ן אגח ב</t>
  </si>
  <si>
    <t>IL0011862468</t>
  </si>
  <si>
    <t>1.330</t>
  </si>
  <si>
    <t>בנק הפועלים בע"מ</t>
  </si>
  <si>
    <t>520000118</t>
  </si>
  <si>
    <t>פועלים אגח 200</t>
  </si>
  <si>
    <t>IL0066204962</t>
  </si>
  <si>
    <t>3.116</t>
  </si>
  <si>
    <t>09/12/2031</t>
  </si>
  <si>
    <t>פועלים אגח 201</t>
  </si>
  <si>
    <t>IL0011913451</t>
  </si>
  <si>
    <t>3.511</t>
  </si>
  <si>
    <t>29/11/2032</t>
  </si>
  <si>
    <t>פועלים אגח 203</t>
  </si>
  <si>
    <t>IL0011998684</t>
  </si>
  <si>
    <t>2.590</t>
  </si>
  <si>
    <t>02/12/2030</t>
  </si>
  <si>
    <t>פועלים הת נד טו</t>
  </si>
  <si>
    <t>IL0012274465</t>
  </si>
  <si>
    <t>9.555</t>
  </si>
  <si>
    <t>21/08/2037</t>
  </si>
  <si>
    <t>פועלים התח נד יב</t>
  </si>
  <si>
    <t>IL0012141219</t>
  </si>
  <si>
    <t>6.012</t>
  </si>
  <si>
    <t>28/11/2032</t>
  </si>
  <si>
    <t>פועלים התחייבות נדחים ו</t>
  </si>
  <si>
    <t>IL0066205530</t>
  </si>
  <si>
    <t>1.937</t>
  </si>
  <si>
    <t>13/03/2028</t>
  </si>
  <si>
    <t>פורמולה מערכות (1985)בע"מ</t>
  </si>
  <si>
    <t>520036690</t>
  </si>
  <si>
    <t>פורמולה אג"ח ג</t>
  </si>
  <si>
    <t>IL0025602090</t>
  </si>
  <si>
    <t>0.657</t>
  </si>
  <si>
    <t>01/12/2026</t>
  </si>
  <si>
    <t>הפניקס גיוסי הון (2009) בע"מ</t>
  </si>
  <si>
    <t>514290345</t>
  </si>
  <si>
    <t>פניקס הון אגח טז</t>
  </si>
  <si>
    <t>IL0012203340</t>
  </si>
  <si>
    <t>4.838</t>
  </si>
  <si>
    <t>01/11/2034</t>
  </si>
  <si>
    <t>פניקס הון אגח יב</t>
  </si>
  <si>
    <t>IL0011955858</t>
  </si>
  <si>
    <t>5.509</t>
  </si>
  <si>
    <t>05/02/2032</t>
  </si>
  <si>
    <t>פתאל נכסים(אירופה)בע"מ</t>
  </si>
  <si>
    <t>515328250</t>
  </si>
  <si>
    <t>פתאל אירו אגח ו</t>
  </si>
  <si>
    <t>IL0012192865</t>
  </si>
  <si>
    <t>5.206</t>
  </si>
  <si>
    <t>01/10/2034</t>
  </si>
  <si>
    <t>פתאל החזקות 1998 בע"מ</t>
  </si>
  <si>
    <t>512607888</t>
  </si>
  <si>
    <t>פתאל החז אגח ה</t>
  </si>
  <si>
    <t>IL0012039421</t>
  </si>
  <si>
    <t>3.351</t>
  </si>
  <si>
    <t>31/08/2032</t>
  </si>
  <si>
    <t>פתאל החזקות אגח ד</t>
  </si>
  <si>
    <t>IL0011881922</t>
  </si>
  <si>
    <t>2.995</t>
  </si>
  <si>
    <t>צור שמיר אחזקות בע"מ</t>
  </si>
  <si>
    <t>520025586</t>
  </si>
  <si>
    <t>צור אגח יג</t>
  </si>
  <si>
    <t>IL0012246661</t>
  </si>
  <si>
    <t>6.109</t>
  </si>
  <si>
    <t>30/06/2037</t>
  </si>
  <si>
    <t>קרסו מוטורס בע"מ</t>
  </si>
  <si>
    <t>514065283</t>
  </si>
  <si>
    <t>קרסו מוט' אגח ו'</t>
  </si>
  <si>
    <t>IL0012262247</t>
  </si>
  <si>
    <t>3.218</t>
  </si>
  <si>
    <t>28/01/2033</t>
  </si>
  <si>
    <t>ריט 1 בע"מ</t>
  </si>
  <si>
    <t>513821488</t>
  </si>
  <si>
    <t>ריט 1 אגח ז</t>
  </si>
  <si>
    <t>IL0011712713</t>
  </si>
  <si>
    <t>5.398</t>
  </si>
  <si>
    <t>20/09/2034</t>
  </si>
  <si>
    <t>רימון שירותי ייעוץ וניהול בע"מ</t>
  </si>
  <si>
    <t>512467994</t>
  </si>
  <si>
    <t>רימון אגח א</t>
  </si>
  <si>
    <t>IL0012110362</t>
  </si>
  <si>
    <t>3.204</t>
  </si>
  <si>
    <t>ש.י.ר שלמה נדל"ן בע"מ</t>
  </si>
  <si>
    <t>513957472</t>
  </si>
  <si>
    <t>שלמה נדלן אגח ד</t>
  </si>
  <si>
    <t>IL0011576688</t>
  </si>
  <si>
    <t>2.378</t>
  </si>
  <si>
    <t>31/10/2030</t>
  </si>
  <si>
    <t>תמר פטרוליום בעמ</t>
  </si>
  <si>
    <t>515334662</t>
  </si>
  <si>
    <t>תמר פטרוליום אגח א</t>
  </si>
  <si>
    <t>IL0011413320</t>
  </si>
  <si>
    <t>2.016</t>
  </si>
  <si>
    <t>30/08/2028</t>
  </si>
  <si>
    <t>8.1%ISRAEL.E15.12.96</t>
  </si>
  <si>
    <t>USM60170AC79</t>
  </si>
  <si>
    <t>BBB</t>
  </si>
  <si>
    <t>16.035</t>
  </si>
  <si>
    <t>15/12/2096</t>
  </si>
  <si>
    <t>Energean plc</t>
  </si>
  <si>
    <t>549300RVMKU0CYUZBB05</t>
  </si>
  <si>
    <t>ENOIGA 5 3/8 30/03/28</t>
  </si>
  <si>
    <t>IL0011736738</t>
  </si>
  <si>
    <t>BB-</t>
  </si>
  <si>
    <t>2.030</t>
  </si>
  <si>
    <t>30/03/2028</t>
  </si>
  <si>
    <t>ENOIGA 5 7/8 30/03/31</t>
  </si>
  <si>
    <t>IL0011736811</t>
  </si>
  <si>
    <t>4.426</t>
  </si>
  <si>
    <t>30/03/2031</t>
  </si>
  <si>
    <t>לוויתן בונד בע"מ</t>
  </si>
  <si>
    <t>516223864</t>
  </si>
  <si>
    <t>LVIATH 6.5 30/06/27</t>
  </si>
  <si>
    <t>IL0011677825</t>
  </si>
  <si>
    <t>1.362</t>
  </si>
  <si>
    <t>בנק מזרחי טפחות בע"מ</t>
  </si>
  <si>
    <t>520000522</t>
  </si>
  <si>
    <t>MZRHIT 3.077 04/07/31</t>
  </si>
  <si>
    <t>IL0069508369</t>
  </si>
  <si>
    <t>BBB-</t>
  </si>
  <si>
    <t>0.178</t>
  </si>
  <si>
    <t>07/04/2031</t>
  </si>
  <si>
    <t>ORMAT TECNOLOGIES INC</t>
  </si>
  <si>
    <t>2382909</t>
  </si>
  <si>
    <t>ORA 1.5% 03/31</t>
  </si>
  <si>
    <t>US686688AD42</t>
  </si>
  <si>
    <t>15/03/2031</t>
  </si>
  <si>
    <t>טבע תעשיות פרמצבטיות בע"מ</t>
  </si>
  <si>
    <t>520013954</t>
  </si>
  <si>
    <t>TEVA 4.375% 09/05/30</t>
  </si>
  <si>
    <t>XS2406607171</t>
  </si>
  <si>
    <t>BB+</t>
  </si>
  <si>
    <t>3.701</t>
  </si>
  <si>
    <t>09/05/2030</t>
  </si>
  <si>
    <t>TEVA 5.125% 09/05/29</t>
  </si>
  <si>
    <t>US88167AAQ40</t>
  </si>
  <si>
    <t>2.805</t>
  </si>
  <si>
    <t>09/05/2029</t>
  </si>
  <si>
    <t>או פי סי אנרגיה</t>
  </si>
  <si>
    <t>IL0011415713</t>
  </si>
  <si>
    <t xml:space="preserve">אורמת טכנולגיות אינק </t>
  </si>
  <si>
    <t>5493000TSHHWY24VHM09</t>
  </si>
  <si>
    <t>אורמת טכנולוגיות</t>
  </si>
  <si>
    <t>US6866881021</t>
  </si>
  <si>
    <t>איי.סי.אל</t>
  </si>
  <si>
    <t>IL0002810146</t>
  </si>
  <si>
    <t>איי.די.איי. חברה לביטוח בע"מ</t>
  </si>
  <si>
    <t>513910703</t>
  </si>
  <si>
    <t>איידיאיי ביטוח</t>
  </si>
  <si>
    <t>IL0011295016</t>
  </si>
  <si>
    <t>אינרום תעשיות בנייה בע"מ</t>
  </si>
  <si>
    <t>515001659</t>
  </si>
  <si>
    <t>אינרום</t>
  </si>
  <si>
    <t>IL0011323560</t>
  </si>
  <si>
    <t>אלביט מערכות בע"מ</t>
  </si>
  <si>
    <t>520043027</t>
  </si>
  <si>
    <t>אלביט מערכות</t>
  </si>
  <si>
    <t>IL0010811243</t>
  </si>
  <si>
    <t>אלקטרה נדל"ן בע"מ</t>
  </si>
  <si>
    <t>510607328</t>
  </si>
  <si>
    <t>אלקטרה נדלן</t>
  </si>
  <si>
    <t>IL0010940448</t>
  </si>
  <si>
    <t>אמות</t>
  </si>
  <si>
    <t>IL0010972789</t>
  </si>
  <si>
    <t>אנלייט אנרגיה</t>
  </si>
  <si>
    <t>IL0007200111</t>
  </si>
  <si>
    <t>אר פי אופטיקל לאב בעמ</t>
  </si>
  <si>
    <t>514454701</t>
  </si>
  <si>
    <t>אר פי אופטיקל לאב</t>
  </si>
  <si>
    <t>IL0012224627</t>
  </si>
  <si>
    <t>ארגו פרופרטיז אן. וי</t>
  </si>
  <si>
    <t>70252750</t>
  </si>
  <si>
    <t>NL0015000D84</t>
  </si>
  <si>
    <t>אשטרום קבוצה</t>
  </si>
  <si>
    <t>IL0011323156</t>
  </si>
  <si>
    <t>בזק</t>
  </si>
  <si>
    <t>IL0002300114</t>
  </si>
  <si>
    <t>ביג</t>
  </si>
  <si>
    <t>בית בכפר בע"מ</t>
  </si>
  <si>
    <t>511605719</t>
  </si>
  <si>
    <t>בית בכפר</t>
  </si>
  <si>
    <t>IL0011836561</t>
  </si>
  <si>
    <t>מנועי בית שמש אחזקות (1997) בע"מ</t>
  </si>
  <si>
    <t>520043480</t>
  </si>
  <si>
    <t>בית שמש</t>
  </si>
  <si>
    <t>IL0010815616</t>
  </si>
  <si>
    <t>קבוצת דוראל משאבי אנרגיה מתחדשת בעמ</t>
  </si>
  <si>
    <t>515364891</t>
  </si>
  <si>
    <t>דוראל אנרגיה</t>
  </si>
  <si>
    <t>IL0011667685</t>
  </si>
  <si>
    <t>בנק דיסקונט לישראל בע"מ</t>
  </si>
  <si>
    <t>520007030</t>
  </si>
  <si>
    <t>דיסקונט</t>
  </si>
  <si>
    <t>IL0006912120</t>
  </si>
  <si>
    <t>דלתא ישראל מותגים בע"מ</t>
  </si>
  <si>
    <t>516250107</t>
  </si>
  <si>
    <t>דלתא מותגים</t>
  </si>
  <si>
    <t>IL0011736993</t>
  </si>
  <si>
    <t>י.ח.דמרי בניה ופיתוח בע"מ</t>
  </si>
  <si>
    <t>511399388</t>
  </si>
  <si>
    <t>דמרי</t>
  </si>
  <si>
    <t>IL0010903156</t>
  </si>
  <si>
    <t>הבורסה לניירות ערך בתל-אביב בע"מ</t>
  </si>
  <si>
    <t>520020033</t>
  </si>
  <si>
    <t>הבורסה לניע בתא</t>
  </si>
  <si>
    <t>IL0011590291</t>
  </si>
  <si>
    <t>הולמס פלייס אינטרנשיונל בע"מ</t>
  </si>
  <si>
    <t>512466723</t>
  </si>
  <si>
    <t>הולמס פלייס</t>
  </si>
  <si>
    <t>IL0011425878</t>
  </si>
  <si>
    <t>חברת הכשרת הישוב בישראל- אנרגיה בע"מ</t>
  </si>
  <si>
    <t>514423474</t>
  </si>
  <si>
    <t>הכשרה התפתחות עירונית</t>
  </si>
  <si>
    <t>IL0011214744</t>
  </si>
  <si>
    <t>הפניקס אחזקות בע"מ</t>
  </si>
  <si>
    <t>520017450</t>
  </si>
  <si>
    <t>הפניקס</t>
  </si>
  <si>
    <t>IL0007670123</t>
  </si>
  <si>
    <t>החברה לישראל בע"מ</t>
  </si>
  <si>
    <t>520028010</t>
  </si>
  <si>
    <t>חברה לישראל</t>
  </si>
  <si>
    <t>IL0005760173</t>
  </si>
  <si>
    <t>חילן בע"מ</t>
  </si>
  <si>
    <t>520039942</t>
  </si>
  <si>
    <t>חילן</t>
  </si>
  <si>
    <t>IL0010846983</t>
  </si>
  <si>
    <t>קבוצת חמת בע"מ</t>
  </si>
  <si>
    <t>520038530</t>
  </si>
  <si>
    <t>חמת</t>
  </si>
  <si>
    <t>IL0003840167</t>
  </si>
  <si>
    <t>טאואר סמיקונדקטור בע"מ</t>
  </si>
  <si>
    <t>520041997</t>
  </si>
  <si>
    <t>טאואר</t>
  </si>
  <si>
    <t>IL0010823792</t>
  </si>
  <si>
    <t>טבע</t>
  </si>
  <si>
    <t>IL0006290147</t>
  </si>
  <si>
    <t>טיב טעם הולדינגס 1 בע"מ</t>
  </si>
  <si>
    <t>520041187</t>
  </si>
  <si>
    <t>טיב טעם</t>
  </si>
  <si>
    <t>IL0001030100</t>
  </si>
  <si>
    <t>טלסיס בע"מ</t>
  </si>
  <si>
    <t>520038100</t>
  </si>
  <si>
    <t>טלסיס</t>
  </si>
  <si>
    <t>IL0003540197</t>
  </si>
  <si>
    <t>ישראכרט בע"מ</t>
  </si>
  <si>
    <t>510706153</t>
  </si>
  <si>
    <t>ישראכרט</t>
  </si>
  <si>
    <t>IL0011574030</t>
  </si>
  <si>
    <t>ישראמקו נגב 2 שותפות מוגבלת</t>
  </si>
  <si>
    <t>550010003</t>
  </si>
  <si>
    <t>ישראמקו יהש</t>
  </si>
  <si>
    <t>IL0002320179</t>
  </si>
  <si>
    <t>כלל ביטוח</t>
  </si>
  <si>
    <t>IL0002240146</t>
  </si>
  <si>
    <t>לאומי</t>
  </si>
  <si>
    <t>IL0006046119</t>
  </si>
  <si>
    <t>יוחננוף</t>
  </si>
  <si>
    <t>511344186</t>
  </si>
  <si>
    <t>מ. יוחננוף</t>
  </si>
  <si>
    <t>IL0011612640</t>
  </si>
  <si>
    <t>מבנה</t>
  </si>
  <si>
    <t>IL0002260193</t>
  </si>
  <si>
    <t>מזרחי טפחות</t>
  </si>
  <si>
    <t>IL0006954379</t>
  </si>
  <si>
    <t>מטריקס אי.טי בע"מ</t>
  </si>
  <si>
    <t>520039413</t>
  </si>
  <si>
    <t>מטריקס</t>
  </si>
  <si>
    <t>IL0004450156</t>
  </si>
  <si>
    <t>מנורה מבטחים החזקות בע"מ</t>
  </si>
  <si>
    <t>520007469</t>
  </si>
  <si>
    <t>מנורה מבטחים החזקות</t>
  </si>
  <si>
    <t>IL0005660183</t>
  </si>
  <si>
    <t>מניבים ריט</t>
  </si>
  <si>
    <t>IL0011405730</t>
  </si>
  <si>
    <t>נאוויטס פט יהש</t>
  </si>
  <si>
    <t>נובה  בע"מ</t>
  </si>
  <si>
    <t>511812463</t>
  </si>
  <si>
    <t>נובה</t>
  </si>
  <si>
    <t>IL0010845571</t>
  </si>
  <si>
    <t>ע.י נופר אנרגי' בע"מ</t>
  </si>
  <si>
    <t>514599943</t>
  </si>
  <si>
    <t>נופר אנרגי</t>
  </si>
  <si>
    <t>IL0011708778</t>
  </si>
  <si>
    <t>ניו-מד אנרג'י- שותפות מוגבלת</t>
  </si>
  <si>
    <t>550013098</t>
  </si>
  <si>
    <t>ניו-מד אנרג'י יהש</t>
  </si>
  <si>
    <t>IL0004750209</t>
  </si>
  <si>
    <t>נייס מערכות בע"מ</t>
  </si>
  <si>
    <t>520036872</t>
  </si>
  <si>
    <t>נייס</t>
  </si>
  <si>
    <t>IL0002730112</t>
  </si>
  <si>
    <t>נקסט ויז'ן</t>
  </si>
  <si>
    <t>514259019</t>
  </si>
  <si>
    <t>IL0011765935</t>
  </si>
  <si>
    <t>סולאיר אנרגיות מתחדשות בע"מ</t>
  </si>
  <si>
    <t>516046307</t>
  </si>
  <si>
    <t>סולאיר</t>
  </si>
  <si>
    <t>IL0011722878</t>
  </si>
  <si>
    <t>עזריאלי קבוצה</t>
  </si>
  <si>
    <t>IL0011194789</t>
  </si>
  <si>
    <t>פועלים</t>
  </si>
  <si>
    <t>IL0006625771</t>
  </si>
  <si>
    <t>פוקס-ויזל בע"מ</t>
  </si>
  <si>
    <t>512157603</t>
  </si>
  <si>
    <t>פוקס- ויזל</t>
  </si>
  <si>
    <t>IL0010870223</t>
  </si>
  <si>
    <t>פורמולה מערכות</t>
  </si>
  <si>
    <t>IL0002560162</t>
  </si>
  <si>
    <t>פז בית זיקוק אשדוד</t>
  </si>
  <si>
    <t>IL0011989105</t>
  </si>
  <si>
    <t>פי.סי.בי. טכנולוגיות בע"מ</t>
  </si>
  <si>
    <t>511888356</t>
  </si>
  <si>
    <t>פיסיבי טכנולוגיות</t>
  </si>
  <si>
    <t>IL0010916851</t>
  </si>
  <si>
    <t>פרשקובסקי השקעות ובניין בע"מ</t>
  </si>
  <si>
    <t>513817817</t>
  </si>
  <si>
    <t>פרשקובסקי</t>
  </si>
  <si>
    <t>IL0011021289</t>
  </si>
  <si>
    <t>פתאל החזקות</t>
  </si>
  <si>
    <t>IL0011434292</t>
  </si>
  <si>
    <t>קמטק בע"מ</t>
  </si>
  <si>
    <t>511235434</t>
  </si>
  <si>
    <t>קמטק</t>
  </si>
  <si>
    <t>IL0010952641</t>
  </si>
  <si>
    <t>קרסו מוטורס</t>
  </si>
  <si>
    <t>IL0011238503</t>
  </si>
  <si>
    <t>ריטיילורס בע"מ</t>
  </si>
  <si>
    <t>514211457</t>
  </si>
  <si>
    <t>ריטיילורס</t>
  </si>
  <si>
    <t>IL0011754889</t>
  </si>
  <si>
    <t>רשת חנויות רמי לוי שיווק השיקמה 2006 בע"מ</t>
  </si>
  <si>
    <t>513770669</t>
  </si>
  <si>
    <t>רמי לוי</t>
  </si>
  <si>
    <t>IL0011042491</t>
  </si>
  <si>
    <t>רציו חיפושי נפט (1992) - שותפות מוגבלת</t>
  </si>
  <si>
    <t>550012777</t>
  </si>
  <si>
    <t>רציו יהש</t>
  </si>
  <si>
    <t>IL0003940157</t>
  </si>
  <si>
    <t>שופר-סל בע"מ</t>
  </si>
  <si>
    <t>520022732</t>
  </si>
  <si>
    <t>שופרסל</t>
  </si>
  <si>
    <t>IL0007770378</t>
  </si>
  <si>
    <t>שפיר הנדסה ותעשיה בע"מ</t>
  </si>
  <si>
    <t>514892801</t>
  </si>
  <si>
    <t>שפיר הנדסה</t>
  </si>
  <si>
    <t>IL0011338758</t>
  </si>
  <si>
    <t>תאת טכנולוגיות בע"מ</t>
  </si>
  <si>
    <t>520035791</t>
  </si>
  <si>
    <t>תאת טכנולוגיות</t>
  </si>
  <si>
    <t>IL0010827264</t>
  </si>
  <si>
    <t>Advanced Micro Devices inc</t>
  </si>
  <si>
    <t>R2I72C950HOYXII45366</t>
  </si>
  <si>
    <t>ADVANCED MICRO DEVICES INC</t>
  </si>
  <si>
    <t>US0079031078</t>
  </si>
  <si>
    <t>ALIBABA COM LTD</t>
  </si>
  <si>
    <t>5493001NTNQJDH60PM02</t>
  </si>
  <si>
    <t>BABA US Alibaba Group Holding Ltd</t>
  </si>
  <si>
    <t>US01609W1027</t>
  </si>
  <si>
    <t>BOEING CO</t>
  </si>
  <si>
    <t>RVHJWBXLJ1RFUBSY1F30</t>
  </si>
  <si>
    <t>Boeing Co</t>
  </si>
  <si>
    <t>US0970231058</t>
  </si>
  <si>
    <t>Broadcom Inc</t>
  </si>
  <si>
    <t>549300WV6GIDOZJTV909</t>
  </si>
  <si>
    <t>BROADCOM LTD</t>
  </si>
  <si>
    <t>US11135F1012</t>
  </si>
  <si>
    <t>BWXT</t>
  </si>
  <si>
    <t>549300NP85N265KWMS58</t>
  </si>
  <si>
    <t>BWX TECHNOLOGIES INC</t>
  </si>
  <si>
    <t>US05605H1005</t>
  </si>
  <si>
    <t>Delek us</t>
  </si>
  <si>
    <t>213800IHF81QNIM6NX59</t>
  </si>
  <si>
    <t>Delek US Holdings  INC</t>
  </si>
  <si>
    <t>US24665A1034</t>
  </si>
  <si>
    <t>ELI LILLY  &amp; CO</t>
  </si>
  <si>
    <t>FRDRIPF3EKNDJ2CQJL29</t>
  </si>
  <si>
    <t>Eli Lilly</t>
  </si>
  <si>
    <t>US5324571083</t>
  </si>
  <si>
    <t>GOLDMAN SACHS GROUP INC</t>
  </si>
  <si>
    <t>784F5XWPLTWKTBV3E584</t>
  </si>
  <si>
    <t>Goldman Sachs Group Inc</t>
  </si>
  <si>
    <t>US38141G1040</t>
  </si>
  <si>
    <t>ALPHABET INC</t>
  </si>
  <si>
    <t>5493006MHB84DD0ZWV18</t>
  </si>
  <si>
    <t>Google Us Class c</t>
  </si>
  <si>
    <t>US02079K1079</t>
  </si>
  <si>
    <t>INTEL CORP</t>
  </si>
  <si>
    <t>KNX4USFCNGPY45LOCE31</t>
  </si>
  <si>
    <t>Intel corp</t>
  </si>
  <si>
    <t>US4581401001</t>
  </si>
  <si>
    <t>KKR &amp; CO. Inc</t>
  </si>
  <si>
    <t>54930013V5I303TF9571</t>
  </si>
  <si>
    <t>KKR &amp; CO LP</t>
  </si>
  <si>
    <t>US48251W1045</t>
  </si>
  <si>
    <t>Meta Platforms Inc</t>
  </si>
  <si>
    <t>BQ4BKCS1HXDV9HN80Z93</t>
  </si>
  <si>
    <t>US30303M1027</t>
  </si>
  <si>
    <t>MICROSOFT CORP</t>
  </si>
  <si>
    <t>INR2EJN1ERAN0W5ZP974</t>
  </si>
  <si>
    <t>Microsoft crop</t>
  </si>
  <si>
    <t>US5949181045</t>
  </si>
  <si>
    <t>NICE SYS ADR</t>
  </si>
  <si>
    <t>US6536561086</t>
  </si>
  <si>
    <t>NIKE INC</t>
  </si>
  <si>
    <t>787RXPR0UX0O0XUXPZ81</t>
  </si>
  <si>
    <t>US6541061031</t>
  </si>
  <si>
    <t>NVIDIA CORP</t>
  </si>
  <si>
    <t>549300S4KLFTLO7GSQ80</t>
  </si>
  <si>
    <t>Nvidia corp</t>
  </si>
  <si>
    <t>US67066G1040</t>
  </si>
  <si>
    <t>Ormat Technologies</t>
  </si>
  <si>
    <t>Palo alto networks inc</t>
  </si>
  <si>
    <t>549300QXR2YVZV231H43</t>
  </si>
  <si>
    <t>PALO ALTO NETWORKS INC</t>
  </si>
  <si>
    <t>US6974351057</t>
  </si>
  <si>
    <t>PPHE HOTEL GROUP LTD</t>
  </si>
  <si>
    <t>2138003H1BZGR6KM5823</t>
  </si>
  <si>
    <t>PP HOTEL GROUP LTD</t>
  </si>
  <si>
    <t>GG00B1Z5FH87</t>
  </si>
  <si>
    <t>Quanta Services Icn</t>
  </si>
  <si>
    <t>SHVRXXEACT60MMH07S24</t>
  </si>
  <si>
    <t>Quanta Services Inc</t>
  </si>
  <si>
    <t>US74762E1029</t>
  </si>
  <si>
    <t>Selina Hospitality Plc</t>
  </si>
  <si>
    <t>549300BAEIWO0QPTC061</t>
  </si>
  <si>
    <t>SELINA HOSPITALITY</t>
  </si>
  <si>
    <t>GB00BQ1MW662</t>
  </si>
  <si>
    <t>סולראדג' טכנולוגיות בע"מ</t>
  </si>
  <si>
    <t>513865329</t>
  </si>
  <si>
    <t>SOLAREDGE TECHN</t>
  </si>
  <si>
    <t>US83417M1045</t>
  </si>
  <si>
    <t>TAIWAN Semiconductor</t>
  </si>
  <si>
    <t>549300KB6NK5SBD14S87</t>
  </si>
  <si>
    <t>TAIWAN SEMICON ADR</t>
  </si>
  <si>
    <t>US8740391003</t>
  </si>
  <si>
    <t>TOWER SEMICONDUCTOR LTD</t>
  </si>
  <si>
    <t>UBER TECHNOLOGIE</t>
  </si>
  <si>
    <t>549300B2FTG34FILDR98</t>
  </si>
  <si>
    <t>UBER TECHNOLOGIES INC</t>
  </si>
  <si>
    <t>US90353T1007</t>
  </si>
  <si>
    <t>מגדל קרנות נאמנות בע"מ</t>
  </si>
  <si>
    <t>511303661</t>
  </si>
  <si>
    <t>MTF סל (S&amp;P 500 (4D</t>
  </si>
  <si>
    <t>IL0011503336</t>
  </si>
  <si>
    <t>MTF500SP ממ</t>
  </si>
  <si>
    <t>IL0011505729</t>
  </si>
  <si>
    <t>הראל קרנות נאמנות בע"מ</t>
  </si>
  <si>
    <t>511776783</t>
  </si>
  <si>
    <t>הראל סל (4A) MSCI AC World מנ</t>
  </si>
  <si>
    <t>IL0011502007</t>
  </si>
  <si>
    <t>הראל קרן סל 4AׂSTOXX EUROPE 600ממ</t>
  </si>
  <si>
    <t>IL0011498891</t>
  </si>
  <si>
    <t>הראל.DAX 30 ממ</t>
  </si>
  <si>
    <t>IL0011491607</t>
  </si>
  <si>
    <t>קסם קרנות נאמנות בע"מ</t>
  </si>
  <si>
    <t>510938608</t>
  </si>
  <si>
    <t>ממEURO STOXX 50 (4A) ETF.קסם</t>
  </si>
  <si>
    <t>IL0011459521</t>
  </si>
  <si>
    <t>קסם קרן סל תא 125</t>
  </si>
  <si>
    <t>IL0011463564</t>
  </si>
  <si>
    <t>Amundi Asset Management</t>
  </si>
  <si>
    <t>213800VZW861M5FHMD50</t>
  </si>
  <si>
    <t>AMUNDI MSCI EMERGING MARKETS I</t>
  </si>
  <si>
    <t>LU2573967036</t>
  </si>
  <si>
    <t xml:space="preserve">BlackRock  Asset Managment </t>
  </si>
  <si>
    <t>549300LRIF3NWCU26A80</t>
  </si>
  <si>
    <t>Cef Ishares Russell iwm</t>
  </si>
  <si>
    <t>US4642876555</t>
  </si>
  <si>
    <t>Global X Management Co LLc</t>
  </si>
  <si>
    <t>213800R3E823B1UBIA81</t>
  </si>
  <si>
    <t>GLOBAL X US INFRASTRUCTURE</t>
  </si>
  <si>
    <t>US37954Y6730</t>
  </si>
  <si>
    <t>Ishares dj us aerospace &amp; df</t>
  </si>
  <si>
    <t>US4642887602</t>
  </si>
  <si>
    <t>Ishares iboxx h/y corp</t>
  </si>
  <si>
    <t>US4642885135</t>
  </si>
  <si>
    <t>Ishares msci emer EEM</t>
  </si>
  <si>
    <t>US4642872349</t>
  </si>
  <si>
    <t>KRANESHARES</t>
  </si>
  <si>
    <t>549300VLDRC0RUX0E553</t>
  </si>
  <si>
    <t>KRANESHARES Csi China Internet Etf</t>
  </si>
  <si>
    <t>US5007673065</t>
  </si>
  <si>
    <t>MCHI_Ishares Msci Chaina Etf</t>
  </si>
  <si>
    <t>US46429B6719</t>
  </si>
  <si>
    <t>Invesco investment management limited</t>
  </si>
  <si>
    <t>635400KZRKKKNVCJXD85</t>
  </si>
  <si>
    <t>SOURCE S&amp;P 500 UCITS EFT</t>
  </si>
  <si>
    <t>IE00B3YCGJ38</t>
  </si>
  <si>
    <t>State Street Corp</t>
  </si>
  <si>
    <t>07F5H7W3ET8ZLWNMFP29</t>
  </si>
  <si>
    <t>SPDR BLOOMBERG SASB U.S. HIGH</t>
  </si>
  <si>
    <t>IE0004TYCC17</t>
  </si>
  <si>
    <t>SPDR S&amp;P 500 ETF TRUST</t>
  </si>
  <si>
    <t>US78462F1030</t>
  </si>
  <si>
    <t>Spdr s&amp;p biotech etf</t>
  </si>
  <si>
    <t>US78464A8707</t>
  </si>
  <si>
    <t>Van Eck ETF</t>
  </si>
  <si>
    <t>549300ZLFKNTXC51ZN76</t>
  </si>
  <si>
    <t>VANECK VECTORS SEMICONDUCTOR</t>
  </si>
  <si>
    <t>US92189F6768</t>
  </si>
  <si>
    <t>Vanguard Group</t>
  </si>
  <si>
    <t>549300Y88GQ3VLJIBX57</t>
  </si>
  <si>
    <t>VANGUARD S&amp;P 500</t>
  </si>
  <si>
    <t>us9229083632</t>
  </si>
  <si>
    <t>אי בי אי ניהול קרנות נאמנות בע"מ</t>
  </si>
  <si>
    <t>510791031</t>
  </si>
  <si>
    <t>איביאי טכנולגיית עילית</t>
  </si>
  <si>
    <t>IL0011425381</t>
  </si>
  <si>
    <t>Heptagon Fund plc</t>
  </si>
  <si>
    <t>635400CFK4T1LTOQKB10</t>
  </si>
  <si>
    <t>HEPTAGON DRIEH US SMCP-S</t>
  </si>
  <si>
    <t>IE00BH3ZJB48</t>
  </si>
  <si>
    <t>JANUS CAPITAL FUNDS PLC</t>
  </si>
  <si>
    <t>VRMT02ZFO5ZMX44P4506</t>
  </si>
  <si>
    <t>JHHGU2U LX - JH-Biotechnology Fund</t>
  </si>
  <si>
    <t>LU2900274973</t>
  </si>
  <si>
    <t>Kotak</t>
  </si>
  <si>
    <t>213800SJ3IH3EXMXSJ47</t>
  </si>
  <si>
    <t>KOTAK FDS-INDIA MIDCAP (S) USD A</t>
  </si>
  <si>
    <t>LU2126068639</t>
  </si>
  <si>
    <t>Trigon New Europe Fund</t>
  </si>
  <si>
    <t>529900X2YIFA3JTG4580</t>
  </si>
  <si>
    <t>Trigon New Europe fund</t>
  </si>
  <si>
    <t>LU1687402393</t>
  </si>
  <si>
    <t>Qumra Opportunity Fund GP, L.P.</t>
  </si>
  <si>
    <t>Qumra Opportunity</t>
  </si>
  <si>
    <t>PEREGRINE VENTURES GROWTH GENERAL PARTNER, LIMITED PARTNERSHIP</t>
  </si>
  <si>
    <t>Peregrin Growth</t>
  </si>
  <si>
    <t>Hanaco II GP, L.P.</t>
  </si>
  <si>
    <t>Hanaco II L.P</t>
  </si>
  <si>
    <t>Vertex Venturs Partners LTD</t>
  </si>
  <si>
    <t>LLCP LMM III GP L.P</t>
  </si>
  <si>
    <t>Avenue Global Dislocation Opportunities GenPar, LLC,</t>
  </si>
  <si>
    <t>OEP VIII General Partner L.P</t>
  </si>
  <si>
    <t>One Equity Partners VIII, L.P.</t>
  </si>
  <si>
    <t>ARKIN BIO CAPITAL, LIMITED PARTNERSHIP</t>
  </si>
  <si>
    <t>Viola Opportunity GP I, L.P.,</t>
  </si>
  <si>
    <t>VIOLA OPPORTUNITY I</t>
  </si>
  <si>
    <t>Electra America Hospitality AKA LLC</t>
  </si>
  <si>
    <t>86-3690594</t>
  </si>
  <si>
    <t>VIOLA CREDIT GL II, LIMITED PARTNERSHIP</t>
  </si>
  <si>
    <t>Madison Realty Capital Debt Fund VI GP LLC</t>
  </si>
  <si>
    <t>HGI Multifamily Credit Fund GP LLC</t>
  </si>
  <si>
    <t xml:space="preserve">HGI Multifamily Credit Fund, LP </t>
  </si>
  <si>
    <t xml:space="preserve">Alto Fund III GP, LLC  </t>
  </si>
  <si>
    <t>81-4386819</t>
  </si>
  <si>
    <t>ALTO III</t>
  </si>
  <si>
    <t>HarbourVest GP LLC</t>
  </si>
  <si>
    <t>HARBOURVEST ACCESS DOVER X</t>
  </si>
  <si>
    <t>Vestar Capital Partners GP</t>
  </si>
  <si>
    <t>549300WW8RO3OMLV4Z13</t>
  </si>
  <si>
    <t>Bain Capital Distressed and Special Situations 2019 Investors, LLC</t>
  </si>
  <si>
    <t xml:space="preserve">98-1467575 </t>
  </si>
  <si>
    <t>AMI GP L.P. Inc</t>
  </si>
  <si>
    <t>AMI OPPORTUNIT</t>
  </si>
  <si>
    <t>STATE OF MIND VENTURES GP LIMITED PARTNERSHIP</t>
  </si>
  <si>
    <t>ISFM GPLP LTD</t>
  </si>
  <si>
    <t>ISF II</t>
  </si>
  <si>
    <t>Gatewood Capital GP LLC</t>
  </si>
  <si>
    <t>[GATEWOOD FUND (IBI)</t>
  </si>
  <si>
    <t>MACQUARIE INFRASTRUCTURE PARTNERS GP LLC</t>
  </si>
  <si>
    <t>PGSF VI GP S.à r.l</t>
  </si>
  <si>
    <t>B 219908</t>
  </si>
  <si>
    <t>פנתאון PGSF VI</t>
  </si>
  <si>
    <t>HarbouVest Partners, LLC</t>
  </si>
  <si>
    <t>HARBOURVEST ACCESS CO INVEST V</t>
  </si>
  <si>
    <t>PGCO IV GP S.à r.l.</t>
  </si>
  <si>
    <t>B B222234</t>
  </si>
  <si>
    <t>PGCO IV I פנתאון</t>
  </si>
  <si>
    <t>ISRAEL INFRASTRUCTURE G.P. 4, LIMITED PARTNERSHIP</t>
  </si>
  <si>
    <t>תשתיות ישראל 4</t>
  </si>
  <si>
    <t>Pantheon PGIF IV GP (LUX) S.à r.l</t>
  </si>
  <si>
    <t>Starlight Bond FP I GP LIMITED</t>
  </si>
  <si>
    <t>RN157039</t>
  </si>
  <si>
    <t>FORMA EUROPEAN FUND II GENERAL PARTNER LTD</t>
  </si>
  <si>
    <t>Forma European Fund II LP Forma European Fund II</t>
  </si>
  <si>
    <t>EQT Infrastructure V (General Partner) S.à r.l.</t>
  </si>
  <si>
    <t>B243962</t>
  </si>
  <si>
    <t>Fund EQT Infrastructure V</t>
  </si>
  <si>
    <t>Target Global Growth II GP S.à r.l.</t>
  </si>
  <si>
    <t>יסודות מעטפת פיננסית ג'יפי שותפות מוגבלת</t>
  </si>
  <si>
    <t>יסודות נדל"ן ג' פיתוח ושותפות I</t>
  </si>
  <si>
    <t>Kedma Capital III G.P.L.P Limited Partnership</t>
  </si>
  <si>
    <t>COGITO CAPITAL FUND II GENERAL PARTNER LTD</t>
  </si>
  <si>
    <t>CO – 121764</t>
  </si>
  <si>
    <t>Klirmark Opportunity Fund IV, L.P</t>
  </si>
  <si>
    <t>Ares CIP Mangement II,L.P.</t>
  </si>
  <si>
    <t>Valoo</t>
  </si>
  <si>
    <t>רועי בידה- חשב</t>
  </si>
  <si>
    <t>052-6674040</t>
  </si>
  <si>
    <t>roy@bidacpa.com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</si>
</sst>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0.000"/>
    <numFmt numFmtId="165" formatCode="0.000000"/>
    <numFmt numFmtId="166" formatCode="0.000%"/>
    <numFmt numFmtId="167" formatCode="dd/mm/yyyy"/>
    <numFmt numFmtId="168" formatCode="_ * #,##0_ ;_ * \-#,##0_ ;_ * &quot;-&quot;??_ ;_ @_ "/>
  </numFmts>
  <fonts count="28"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  <scheme val="minor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  <font>
      <sz val="10"/>
      <color theme="3"/>
      <name val="Arial"/>
      <family val="2"/>
    </font>
    <font>
      <sz val="10"/>
      <color theme="2" tint="-0.749992370372631"/>
      <name val="Open Sans"/>
      <family val="2"/>
    </font>
    <font>
      <b/>
      <sz val="11"/>
      <color theme="1"/>
      <name val="Arial"/>
      <family val="2"/>
      <scheme val="minor"/>
    </font>
    <font>
      <b/>
      <sz val="14"/>
      <color theme="0"/>
      <name val="Arial"/>
      <family val="2"/>
    </font>
    <font>
      <i/>
      <sz val="11"/>
      <color theme="1"/>
      <name val="Arial"/>
      <family val="2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0"/>
      <name val="Arial"/>
      <family val="2"/>
    </font>
    <font>
      <sz val="11"/>
      <color theme="1"/>
      <name val="David"/>
      <family val="2"/>
    </font>
    <font>
      <b/>
      <sz val="12"/>
      <color theme="9" tint="-0.499984740745262"/>
      <name val="Wingdings"/>
      <charset val="2"/>
    </font>
    <font>
      <b/>
      <sz val="12"/>
      <color theme="9" tint="-0.499984740745262"/>
      <name val="David"/>
      <family val="2"/>
    </font>
    <font>
      <strike/>
      <sz val="11"/>
      <color theme="1"/>
      <name val="Arial"/>
      <family val="2"/>
    </font>
    <font>
      <strike/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1454817346722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1"/>
      </left>
      <right/>
      <top style="hair">
        <color theme="1"/>
      </top>
      <bottom style="hair">
        <color theme="1"/>
      </bottom>
      <diagonal/>
    </border>
    <border>
      <left/>
      <right style="hair">
        <color theme="1"/>
      </right>
      <top style="hair">
        <color theme="1"/>
      </top>
      <bottom style="hair">
        <color theme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thin">
        <color theme="4" tint="0.39994506668294322"/>
      </right>
      <top/>
      <bottom/>
      <diagonal/>
    </border>
    <border>
      <left style="thin">
        <color theme="4" tint="0.39994506668294322"/>
      </left>
      <right/>
      <top/>
      <bottom/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8">
    <xf numFmtId="0" fontId="0" fillId="0" borderId="0"/>
    <xf numFmtId="0" fontId="10" fillId="0" borderId="0"/>
    <xf numFmtId="0" fontId="10" fillId="0" borderId="0"/>
    <xf numFmtId="0" fontId="25" fillId="0" borderId="2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2" fillId="0" borderId="0"/>
  </cellStyleXfs>
  <cellXfs count="181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NumberFormat="1" applyFont="1" applyFill="1" applyBorder="1" applyAlignment="1">
      <alignment vertical="center" wrapText="1"/>
    </xf>
    <xf numFmtId="0" fontId="4" fillId="0" borderId="0" xfId="0" applyNumberFormat="1" applyFont="1" applyFill="1" applyBorder="1"/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/>
    <xf numFmtId="0" fontId="11" fillId="4" borderId="0" xfId="0" applyNumberFormat="1" applyFont="1" applyFill="1" applyBorder="1"/>
    <xf numFmtId="0" fontId="12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Protection="1">
      <protection locked="0"/>
    </xf>
    <xf numFmtId="0" fontId="6" fillId="4" borderId="0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right"/>
    </xf>
    <xf numFmtId="0" fontId="14" fillId="0" borderId="0" xfId="0" applyNumberFormat="1" applyFont="1" applyFill="1" applyBorder="1"/>
    <xf numFmtId="0" fontId="13" fillId="5" borderId="0" xfId="1" applyNumberFormat="1" applyFont="1" applyFill="1" applyBorder="1" applyAlignment="1" applyProtection="1">
      <alignment horizontal="left" vertical="center" wrapText="1" indent="1"/>
      <protection locked="0"/>
    </xf>
    <xf numFmtId="0" fontId="15" fillId="3" borderId="7" xfId="0" applyNumberFormat="1" applyFont="1" applyFill="1" applyBorder="1" applyAlignment="1">
      <alignment vertical="center"/>
    </xf>
    <xf numFmtId="0" fontId="15" fillId="3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horizontal="right"/>
    </xf>
    <xf numFmtId="49" fontId="14" fillId="0" borderId="0" xfId="0" applyNumberFormat="1" applyFont="1" applyFill="1" applyBorder="1" applyAlignment="1">
      <alignment horizontal="right"/>
    </xf>
    <xf numFmtId="0" fontId="16" fillId="0" borderId="0" xfId="0" applyNumberFormat="1" applyFont="1" applyFill="1" applyBorder="1"/>
    <xf numFmtId="0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2" fontId="17" fillId="0" borderId="1" xfId="0" applyNumberFormat="1" applyFont="1" applyFill="1" applyBorder="1" applyAlignment="1">
      <alignment vertical="center" wrapText="1" readingOrder="2"/>
    </xf>
    <xf numFmtId="164" fontId="17" fillId="0" borderId="1" xfId="0" applyNumberFormat="1" applyFont="1" applyFill="1" applyBorder="1" applyAlignment="1">
      <alignment vertical="center" wrapText="1" readingOrder="2"/>
    </xf>
    <xf numFmtId="0" fontId="17" fillId="0" borderId="1" xfId="0" applyNumberFormat="1" applyFont="1" applyFill="1" applyBorder="1" applyAlignment="1">
      <alignment horizontal="right" vertical="center" wrapText="1" readingOrder="2"/>
    </xf>
    <xf numFmtId="0" fontId="18" fillId="0" borderId="1" xfId="0" applyNumberFormat="1" applyFont="1" applyFill="1" applyBorder="1" applyAlignment="1">
      <alignment vertical="center" wrapText="1" readingOrder="2"/>
    </xf>
    <xf numFmtId="0" fontId="7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center" vertical="center" wrapText="1"/>
    </xf>
    <xf numFmtId="0" fontId="8" fillId="3" borderId="10" xfId="0" applyNumberFormat="1" applyFont="1" applyFill="1" applyBorder="1" applyAlignment="1">
      <alignment horizontal="right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9" fillId="0" borderId="10" xfId="0" applyNumberFormat="1" applyFont="1" applyFill="1" applyBorder="1"/>
    <xf numFmtId="0" fontId="9" fillId="0" borderId="10" xfId="0" applyNumberFormat="1" applyFont="1" applyFill="1" applyBorder="1" applyAlignment="1">
      <alignment horizontal="center" vertical="center" wrapText="1"/>
    </xf>
    <xf numFmtId="0" fontId="19" fillId="3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/>
    <xf numFmtId="0" fontId="0" fillId="0" borderId="3" xfId="0" applyNumberFormat="1" applyFont="1" applyFill="1" applyBorder="1" applyAlignment="1">
      <alignment horizontal="right"/>
    </xf>
    <xf numFmtId="0" fontId="0" fillId="0" borderId="4" xfId="0" applyNumberFormat="1" applyFont="1" applyFill="1" applyBorder="1" applyAlignment="1">
      <alignment horizontal="right"/>
    </xf>
    <xf numFmtId="0" fontId="0" fillId="2" borderId="4" xfId="0" applyNumberFormat="1" applyFont="1" applyFill="1" applyBorder="1" applyAlignment="1">
      <alignment horizontal="right"/>
    </xf>
    <xf numFmtId="0" fontId="0" fillId="2" borderId="6" xfId="0" applyNumberFormat="1" applyFont="1" applyFill="1" applyBorder="1" applyAlignment="1">
      <alignment horizontal="right"/>
    </xf>
    <xf numFmtId="0" fontId="20" fillId="0" borderId="0" xfId="0" applyNumberFormat="1" applyFont="1" applyFill="1" applyBorder="1"/>
    <xf numFmtId="0" fontId="0" fillId="0" borderId="6" xfId="0" applyNumberFormat="1" applyFont="1" applyFill="1" applyBorder="1" applyAlignment="1">
      <alignment horizontal="right"/>
    </xf>
    <xf numFmtId="0" fontId="3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 vertical="top"/>
    </xf>
    <xf numFmtId="0" fontId="0" fillId="0" borderId="5" xfId="0" applyNumberFormat="1" applyFont="1" applyFill="1" applyBorder="1" applyAlignment="1">
      <alignment horizontal="center" vertical="top"/>
    </xf>
    <xf numFmtId="0" fontId="0" fillId="0" borderId="6" xfId="0" applyNumberFormat="1" applyFont="1" applyFill="1" applyBorder="1" applyAlignment="1">
      <alignment horizontal="center" vertical="top"/>
    </xf>
    <xf numFmtId="0" fontId="0" fillId="0" borderId="4" xfId="0" applyNumberFormat="1" applyFont="1" applyFill="1" applyBorder="1" applyAlignment="1">
      <alignment horizontal="right" vertical="top"/>
    </xf>
    <xf numFmtId="0" fontId="0" fillId="0" borderId="5" xfId="0" applyNumberFormat="1" applyFont="1" applyFill="1" applyBorder="1" applyAlignment="1">
      <alignment horizontal="right" vertical="top"/>
    </xf>
    <xf numFmtId="0" fontId="0" fillId="0" borderId="6" xfId="0" applyNumberFormat="1" applyFont="1" applyFill="1" applyBorder="1" applyAlignment="1">
      <alignment horizontal="right" vertical="top"/>
    </xf>
    <xf numFmtId="0" fontId="3" fillId="0" borderId="4" xfId="0" applyNumberFormat="1" applyFont="1" applyFill="1" applyBorder="1" applyAlignment="1">
      <alignment horizontal="right" vertical="top"/>
    </xf>
    <xf numFmtId="0" fontId="3" fillId="0" borderId="5" xfId="0" applyNumberFormat="1" applyFont="1" applyFill="1" applyBorder="1" applyAlignment="1">
      <alignment horizontal="right" vertical="top"/>
    </xf>
    <xf numFmtId="0" fontId="3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vertical="top"/>
    </xf>
    <xf numFmtId="0" fontId="0" fillId="2" borderId="4" xfId="0" applyNumberFormat="1" applyFont="1" applyFill="1" applyBorder="1" applyAlignment="1">
      <alignment vertical="top"/>
    </xf>
    <xf numFmtId="0" fontId="0" fillId="2" borderId="5" xfId="0" applyNumberFormat="1" applyFont="1" applyFill="1" applyBorder="1" applyAlignment="1">
      <alignment vertical="top"/>
    </xf>
    <xf numFmtId="0" fontId="0" fillId="2" borderId="6" xfId="0" applyNumberFormat="1" applyFont="1" applyFill="1" applyBorder="1" applyAlignment="1">
      <alignment vertical="top"/>
    </xf>
    <xf numFmtId="0" fontId="0" fillId="0" borderId="5" xfId="0" applyNumberFormat="1" applyFont="1" applyFill="1" applyBorder="1" applyAlignment="1">
      <alignment horizontal="center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right" vertical="top"/>
    </xf>
    <xf numFmtId="0" fontId="0" fillId="2" borderId="5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vertical="center" wrapText="1"/>
    </xf>
    <xf numFmtId="0" fontId="0" fillId="2" borderId="6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right" vertical="top"/>
    </xf>
    <xf numFmtId="0" fontId="0" fillId="2" borderId="4" xfId="0" applyNumberFormat="1" applyFont="1" applyFill="1" applyBorder="1" applyAlignment="1">
      <alignment horizontal="right" vertical="top" wrapText="1"/>
    </xf>
    <xf numFmtId="0" fontId="0" fillId="2" borderId="5" xfId="0" applyNumberFormat="1" applyFont="1" applyFill="1" applyBorder="1" applyAlignment="1">
      <alignment horizontal="right" vertical="top" wrapText="1"/>
    </xf>
    <xf numFmtId="0" fontId="3" fillId="2" borderId="4" xfId="0" applyNumberFormat="1" applyFont="1" applyFill="1" applyBorder="1" applyAlignment="1">
      <alignment horizontal="right" vertical="top"/>
    </xf>
    <xf numFmtId="0" fontId="3" fillId="2" borderId="9" xfId="0" applyNumberFormat="1" applyFont="1" applyFill="1" applyBorder="1" applyAlignment="1">
      <alignment horizontal="right" vertical="top"/>
    </xf>
    <xf numFmtId="0" fontId="3" fillId="2" borderId="5" xfId="0" applyNumberFormat="1" applyFont="1" applyFill="1" applyBorder="1" applyAlignment="1">
      <alignment horizontal="right" vertical="top"/>
    </xf>
    <xf numFmtId="0" fontId="4" fillId="0" borderId="4" xfId="0" applyNumberFormat="1" applyFont="1" applyFill="1" applyBorder="1" applyAlignment="1">
      <alignment horizontal="right" vertical="top"/>
    </xf>
    <xf numFmtId="0" fontId="4" fillId="0" borderId="6" xfId="0" applyNumberFormat="1" applyFont="1" applyFill="1" applyBorder="1" applyAlignment="1">
      <alignment horizontal="right" vertical="top"/>
    </xf>
    <xf numFmtId="0" fontId="0" fillId="0" borderId="4" xfId="0" applyNumberFormat="1" applyFont="1" applyFill="1" applyBorder="1" applyAlignment="1">
      <alignment horizontal="right" vertical="top" wrapText="1"/>
    </xf>
    <xf numFmtId="0" fontId="0" fillId="0" borderId="5" xfId="0" applyNumberFormat="1" applyFont="1" applyFill="1" applyBorder="1" applyAlignment="1">
      <alignment horizontal="right" vertical="top" wrapText="1"/>
    </xf>
    <xf numFmtId="0" fontId="0" fillId="2" borderId="4" xfId="0" applyNumberFormat="1" applyFont="1" applyFill="1" applyBorder="1" applyAlignment="1">
      <alignment vertical="top" wrapText="1"/>
    </xf>
    <xf numFmtId="0" fontId="0" fillId="2" borderId="5" xfId="0" applyNumberFormat="1" applyFont="1" applyFill="1" applyBorder="1" applyAlignment="1">
      <alignment vertical="top" wrapText="1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13" fillId="5" borderId="11" xfId="1" applyNumberFormat="1" applyFont="1" applyFill="1" applyBorder="1" applyAlignment="1" applyProtection="1">
      <alignment horizontal="right" vertical="center" wrapText="1"/>
      <protection locked="0"/>
    </xf>
    <xf numFmtId="0" fontId="13" fillId="5" borderId="11" xfId="1" applyNumberFormat="1" applyFont="1" applyFill="1" applyBorder="1" applyAlignment="1">
      <alignment horizontal="right" vertical="center" wrapText="1"/>
    </xf>
    <xf numFmtId="0" fontId="13" fillId="5" borderId="11" xfId="1" applyNumberFormat="1" applyFont="1" applyFill="1" applyBorder="1" applyAlignment="1" applyProtection="1">
      <alignment horizontal="left" vertical="center" wrapText="1" indent="1"/>
      <protection locked="0"/>
    </xf>
    <xf numFmtId="0" fontId="13" fillId="5" borderId="11" xfId="1" applyNumberFormat="1" applyFont="1" applyFill="1" applyBorder="1" applyAlignment="1" applyProtection="1">
      <alignment vertical="center" wrapText="1"/>
      <protection locked="0"/>
    </xf>
    <xf numFmtId="0" fontId="8" fillId="3" borderId="13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right" vertical="center"/>
    </xf>
    <xf numFmtId="0" fontId="0" fillId="0" borderId="4" xfId="0" applyNumberFormat="1" applyFont="1" applyFill="1" applyBorder="1" applyAlignment="1">
      <alignment vertical="top" wrapText="1"/>
    </xf>
    <xf numFmtId="0" fontId="0" fillId="0" borderId="5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 readingOrder="2"/>
    </xf>
    <xf numFmtId="0" fontId="18" fillId="0" borderId="14" xfId="0" applyNumberFormat="1" applyFont="1" applyFill="1" applyBorder="1"/>
    <xf numFmtId="0" fontId="18" fillId="0" borderId="15" xfId="0" applyNumberFormat="1" applyFont="1" applyFill="1" applyBorder="1"/>
    <xf numFmtId="0" fontId="18" fillId="0" borderId="16" xfId="0" applyNumberFormat="1" applyFont="1" applyFill="1" applyBorder="1" applyAlignment="1">
      <alignment horizontal="right"/>
    </xf>
    <xf numFmtId="0" fontId="21" fillId="0" borderId="1" xfId="0" applyNumberFormat="1" applyFont="1" applyFill="1" applyBorder="1" applyAlignment="1">
      <alignment horizontal="center" vertical="center" wrapText="1" readingOrder="2"/>
    </xf>
    <xf numFmtId="0" fontId="22" fillId="0" borderId="1" xfId="0" applyNumberFormat="1" applyFont="1" applyFill="1" applyBorder="1" applyAlignment="1">
      <alignment vertical="center" wrapText="1" readingOrder="2"/>
    </xf>
    <xf numFmtId="0" fontId="3" fillId="2" borderId="4" xfId="0" applyNumberFormat="1" applyFont="1" applyFill="1" applyBorder="1" applyAlignment="1">
      <alignment horizontal="right"/>
    </xf>
    <xf numFmtId="0" fontId="4" fillId="0" borderId="17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center"/>
    </xf>
    <xf numFmtId="0" fontId="0" fillId="0" borderId="4" xfId="0" applyNumberFormat="1" applyFont="1" applyFill="1" applyBorder="1" applyAlignment="1">
      <alignment horizontal="center"/>
    </xf>
    <xf numFmtId="0" fontId="0" fillId="2" borderId="5" xfId="0" applyNumberFormat="1" applyFont="1" applyFill="1" applyBorder="1" applyAlignment="1">
      <alignment horizontal="right"/>
    </xf>
    <xf numFmtId="0" fontId="3" fillId="2" borderId="5" xfId="0" applyNumberFormat="1" applyFont="1" applyFill="1" applyBorder="1" applyAlignment="1">
      <alignment horizontal="right"/>
    </xf>
    <xf numFmtId="0" fontId="0" fillId="0" borderId="18" xfId="0" applyNumberFormat="1" applyFont="1" applyFill="1" applyBorder="1" applyAlignment="1">
      <alignment horizontal="right" vertical="top"/>
    </xf>
    <xf numFmtId="0" fontId="0" fillId="0" borderId="19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vertical="top"/>
    </xf>
    <xf numFmtId="0" fontId="0" fillId="0" borderId="6" xfId="0" applyNumberFormat="1" applyFont="1" applyFill="1" applyBorder="1" applyAlignment="1">
      <alignment horizontal="right" vertical="top" wrapText="1"/>
    </xf>
    <xf numFmtId="0" fontId="0" fillId="0" borderId="6" xfId="0" applyNumberFormat="1" applyFont="1" applyFill="1" applyBorder="1" applyAlignment="1">
      <alignment vertical="top" wrapText="1"/>
    </xf>
    <xf numFmtId="0" fontId="1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3" fillId="2" borderId="3" xfId="0" applyNumberFormat="1" applyFont="1" applyFill="1" applyBorder="1" applyAlignment="1">
      <alignment horizontal="right"/>
    </xf>
    <xf numFmtId="0" fontId="23" fillId="2" borderId="3" xfId="0" applyNumberFormat="1" applyFont="1" applyFill="1" applyBorder="1" applyAlignment="1">
      <alignment horizontal="right"/>
    </xf>
    <xf numFmtId="0" fontId="0" fillId="0" borderId="3" xfId="0" applyNumberFormat="1" applyFont="1" applyFill="1" applyBorder="1" applyAlignment="1">
      <alignment horizontal="right" readingOrder="1"/>
    </xf>
    <xf numFmtId="0" fontId="0" fillId="0" borderId="3" xfId="0" applyNumberFormat="1" applyFont="1" applyFill="1" applyBorder="1" applyAlignment="1">
      <alignment readingOrder="1"/>
    </xf>
    <xf numFmtId="0" fontId="24" fillId="2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1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/>
    <xf numFmtId="0" fontId="9" fillId="0" borderId="21" xfId="0" applyNumberFormat="1" applyFont="1" applyFill="1" applyBorder="1" applyAlignment="1">
      <alignment horizontal="center" vertical="center" wrapText="1"/>
    </xf>
    <xf numFmtId="0" fontId="25" fillId="0" borderId="20" xfId="3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right" vertical="center" wrapText="1"/>
    </xf>
    <xf numFmtId="0" fontId="6" fillId="4" borderId="0" xfId="0" applyNumberFormat="1" applyFont="1" applyFill="1" applyBorder="1" applyAlignment="1">
      <alignment horizontal="right" vertical="top"/>
    </xf>
    <xf numFmtId="0" fontId="0" fillId="0" borderId="3" xfId="0" applyNumberFormat="1" applyFont="1" applyFill="1" applyBorder="1" applyAlignment="1">
      <alignment horizontal="right" wrapText="1"/>
    </xf>
    <xf numFmtId="0" fontId="24" fillId="0" borderId="3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readingOrder="2"/>
    </xf>
    <xf numFmtId="4" fontId="0" fillId="0" borderId="0" xfId="0" applyNumberFormat="1" applyFont="1" applyFill="1" applyBorder="1"/>
    <xf numFmtId="165" fontId="8" fillId="3" borderId="2" xfId="0" applyNumberFormat="1" applyFont="1" applyFill="1" applyBorder="1" applyAlignment="1">
      <alignment horizontal="center" vertical="center" wrapText="1"/>
    </xf>
    <xf numFmtId="165" fontId="0" fillId="0" borderId="0" xfId="0" applyNumberFormat="1" applyFont="1" applyFill="1" applyBorder="1"/>
    <xf numFmtId="166" fontId="8" fillId="3" borderId="2" xfId="0" applyNumberFormat="1" applyFont="1" applyFill="1" applyBorder="1" applyAlignment="1">
      <alignment horizontal="center" vertical="center" wrapText="1"/>
    </xf>
    <xf numFmtId="166" fontId="0" fillId="0" borderId="0" xfId="0" applyNumberFormat="1" applyFont="1" applyFill="1" applyBorder="1"/>
    <xf numFmtId="164" fontId="8" fillId="3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Border="1"/>
    <xf numFmtId="167" fontId="8" fillId="3" borderId="2" xfId="0" applyNumberFormat="1" applyFont="1" applyFill="1" applyBorder="1" applyAlignment="1">
      <alignment horizontal="center" vertical="center" wrapText="1"/>
    </xf>
    <xf numFmtId="167" fontId="0" fillId="0" borderId="0" xfId="0" applyNumberFormat="1" applyFont="1" applyFill="1" applyBorder="1"/>
    <xf numFmtId="167" fontId="8" fillId="3" borderId="8" xfId="0" applyNumberFormat="1" applyFont="1" applyFill="1" applyBorder="1" applyAlignment="1">
      <alignment horizontal="center" vertical="center" wrapText="1"/>
    </xf>
    <xf numFmtId="4" fontId="9" fillId="0" borderId="10" xfId="0" applyNumberFormat="1" applyFont="1" applyFill="1" applyBorder="1" applyAlignment="1">
      <alignment horizontal="center" vertical="center" wrapText="1"/>
    </xf>
    <xf numFmtId="4" fontId="9" fillId="0" borderId="21" xfId="0" applyNumberFormat="1" applyFont="1" applyFill="1" applyBorder="1" applyAlignment="1">
      <alignment horizontal="center" vertical="center" wrapText="1"/>
    </xf>
    <xf numFmtId="10" fontId="9" fillId="0" borderId="10" xfId="0" applyNumberFormat="1" applyFont="1" applyFill="1" applyBorder="1" applyAlignment="1">
      <alignment horizontal="center" vertical="center" wrapText="1"/>
    </xf>
    <xf numFmtId="10" fontId="9" fillId="0" borderId="21" xfId="0" applyNumberFormat="1" applyFont="1" applyFill="1" applyBorder="1" applyAlignment="1">
      <alignment horizontal="center" vertical="center" wrapText="1"/>
    </xf>
    <xf numFmtId="9" fontId="25" fillId="0" borderId="20" xfId="3" applyNumberFormat="1" applyFont="1" applyFill="1" applyBorder="1" applyAlignment="1">
      <alignment horizontal="center" vertical="center" wrapText="1"/>
    </xf>
    <xf numFmtId="4" fontId="25" fillId="0" borderId="20" xfId="3" applyNumberFormat="1" applyFont="1" applyFill="1" applyBorder="1" applyAlignment="1">
      <alignment horizontal="center" vertical="center" wrapText="1"/>
    </xf>
    <xf numFmtId="0" fontId="27" fillId="0" borderId="0" xfId="0" applyFont="1" applyFill="1" applyBorder="1"/>
    <xf numFmtId="167" fontId="0" fillId="0" borderId="0" xfId="0" applyNumberFormat="1" applyFont="1" applyFill="1" applyBorder="1" applyAlignment="1">
      <alignment horizontal="left"/>
    </xf>
    <xf numFmtId="0" fontId="0" fillId="0" borderId="0" xfId="0"/>
    <xf numFmtId="0" fontId="0" fillId="0" borderId="0" xfId="0" applyFill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7" fillId="0" borderId="0" xfId="0" applyFont="1"/>
    <xf numFmtId="14" fontId="3" fillId="0" borderId="0" xfId="5" applyNumberFormat="1" applyFont="1" applyAlignment="1">
      <alignment horizontal="left"/>
    </xf>
    <xf numFmtId="43" fontId="27" fillId="0" borderId="0" xfId="4" applyFont="1" applyBorder="1"/>
    <xf numFmtId="43" fontId="27" fillId="0" borderId="0" xfId="6" applyFont="1" applyBorder="1"/>
    <xf numFmtId="43" fontId="0" fillId="0" borderId="0" xfId="4" applyFont="1" applyBorder="1"/>
    <xf numFmtId="10" fontId="0" fillId="0" borderId="0" xfId="0" applyNumberFormat="1"/>
    <xf numFmtId="14" fontId="27" fillId="0" borderId="0" xfId="0" applyNumberFormat="1" applyFont="1" applyAlignment="1">
      <alignment horizontal="left"/>
    </xf>
    <xf numFmtId="43" fontId="27" fillId="0" borderId="0" xfId="4" applyFont="1" applyFill="1" applyBorder="1"/>
    <xf numFmtId="14" fontId="3" fillId="0" borderId="0" xfId="0" applyNumberFormat="1" applyFont="1" applyAlignment="1">
      <alignment horizontal="left"/>
    </xf>
    <xf numFmtId="43" fontId="27" fillId="0" borderId="0" xfId="6" applyFont="1" applyFill="1" applyBorder="1"/>
    <xf numFmtId="0" fontId="27" fillId="0" borderId="0" xfId="7" applyFont="1"/>
    <xf numFmtId="0" fontId="3" fillId="0" borderId="0" xfId="5" applyFont="1" applyAlignment="1">
      <alignment horizontal="left"/>
    </xf>
    <xf numFmtId="0" fontId="2" fillId="0" borderId="0" xfId="5" applyAlignment="1">
      <alignment horizontal="left"/>
    </xf>
    <xf numFmtId="14" fontId="0" fillId="0" borderId="0" xfId="0" applyNumberFormat="1" applyAlignment="1">
      <alignment horizontal="left"/>
    </xf>
    <xf numFmtId="168" fontId="27" fillId="0" borderId="0" xfId="6" applyNumberFormat="1" applyFont="1" applyFill="1" applyBorder="1"/>
    <xf numFmtId="43" fontId="0" fillId="0" borderId="0" xfId="4" applyFont="1" applyFill="1" applyBorder="1"/>
    <xf numFmtId="0" fontId="8" fillId="3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3" fillId="0" borderId="0" xfId="5" applyFont="1" applyAlignment="1">
      <alignment horizontal="right"/>
    </xf>
    <xf numFmtId="0" fontId="2" fillId="0" borderId="0" xfId="5" applyAlignment="1">
      <alignment horizontal="right"/>
    </xf>
    <xf numFmtId="0" fontId="3" fillId="0" borderId="0" xfId="5" applyFont="1" applyAlignment="1" applyProtection="1">
      <alignment horizontal="right"/>
      <protection locked="0"/>
    </xf>
    <xf numFmtId="0" fontId="27" fillId="0" borderId="0" xfId="0" applyFont="1" applyAlignment="1">
      <alignment horizontal="right"/>
    </xf>
    <xf numFmtId="4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0" xfId="0" applyNumberFormat="1"/>
  </cellXfs>
  <cellStyles count="8">
    <cellStyle name="Comma" xfId="4" builtinId="3"/>
    <cellStyle name="Comma 10 2 4" xfId="6" xr:uid="{4EE9D979-C260-429C-80D8-F479551B8D98}"/>
    <cellStyle name="Normal" xfId="0" builtinId="0"/>
    <cellStyle name="Normal 2" xfId="5" xr:uid="{BA432957-CB72-4869-8BA3-D13CD3151BF4}"/>
    <cellStyle name="Normal 3" xfId="1" xr:uid="{00000000-0005-0000-0000-000001000000}"/>
    <cellStyle name="Normal 9" xfId="2" xr:uid="{00000000-0005-0000-0000-000002000000}"/>
    <cellStyle name="Normal_תגמולים 16581" xfId="7" xr:uid="{2B4E3AC2-3958-45EB-AB99-5052C8DDC27C}"/>
    <cellStyle name="סה&quot;כ" xfId="3" builtinId="25"/>
  </cellStyles>
  <dxfs count="8"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B2B2B2"/>
      <color rgb="FF7F93AD"/>
      <color rgb="FF7A8FAA"/>
      <color rgb="FF6077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ערכת נושא Office">
  <a:themeElements>
    <a:clrScheme name="RashutShukHo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33E76"/>
      </a:accent1>
      <a:accent2>
        <a:srgbClr val="0C6FBB"/>
      </a:accent2>
      <a:accent3>
        <a:srgbClr val="84A2F7"/>
      </a:accent3>
      <a:accent4>
        <a:srgbClr val="AC0019"/>
      </a:accent4>
      <a:accent5>
        <a:srgbClr val="FFC000"/>
      </a:accent5>
      <a:accent6>
        <a:srgbClr val="5FA62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D23"/>
  <sheetViews>
    <sheetView showGridLines="0" rightToLeft="1" workbookViewId="0">
      <pane xSplit="4" ySplit="23" topLeftCell="E24" activePane="bottomRight" state="frozen"/>
      <selection pane="topRight" activeCell="E1" sqref="E1"/>
      <selection pane="bottomLeft" activeCell="A24" sqref="A24"/>
      <selection pane="bottomRight" activeCell="D21" sqref="D21"/>
    </sheetView>
  </sheetViews>
  <sheetFormatPr defaultColWidth="0" defaultRowHeight="14.25" zeroHeight="1"/>
  <cols>
    <col min="1" max="1" width="29.5" bestFit="1" customWidth="1"/>
    <col min="2" max="2" width="11" customWidth="1"/>
    <col min="3" max="3" width="4.625" customWidth="1"/>
    <col min="4" max="4" width="67.5" customWidth="1"/>
    <col min="5" max="5" width="9" hidden="1" customWidth="1"/>
    <col min="6" max="16384" width="9" hidden="1"/>
  </cols>
  <sheetData>
    <row r="1" spans="1:4" ht="18">
      <c r="A1" s="19" t="s">
        <v>0</v>
      </c>
      <c r="B1" s="20"/>
      <c r="C1" s="20"/>
      <c r="D1" s="20"/>
    </row>
    <row r="2" spans="1:4"/>
    <row r="3" spans="1:4">
      <c r="A3" t="s">
        <v>1</v>
      </c>
      <c r="D3" s="88" t="s">
        <v>1503</v>
      </c>
    </row>
    <row r="4" spans="1:4"/>
    <row r="5" spans="1:4">
      <c r="A5" t="s">
        <v>2</v>
      </c>
      <c r="D5" s="88" t="s">
        <v>1514</v>
      </c>
    </row>
    <row r="6" spans="1:4"/>
    <row r="7" spans="1:4">
      <c r="A7" t="s">
        <v>3</v>
      </c>
      <c r="D7" s="88" t="s">
        <v>1518</v>
      </c>
    </row>
    <row r="8" spans="1:4">
      <c r="D8" s="18"/>
    </row>
    <row r="9" spans="1:4">
      <c r="A9" t="s">
        <v>4</v>
      </c>
      <c r="D9" s="88">
        <v>2026</v>
      </c>
    </row>
    <row r="10" spans="1:4"/>
    <row r="11" spans="1:4">
      <c r="A11" t="s">
        <v>5</v>
      </c>
      <c r="D11" s="88" t="s">
        <v>1608</v>
      </c>
    </row>
    <row r="12" spans="1:4"/>
    <row r="13" spans="1:4">
      <c r="A13" t="s">
        <v>6</v>
      </c>
      <c r="D13" s="89">
        <f>IFERROR(VLOOKUP(D11,'File Name Info'!A35:B130,2,0),"תא מחושב")</f>
        <v>513452003</v>
      </c>
    </row>
    <row r="14" spans="1:4"/>
    <row r="15" spans="1:4" ht="15">
      <c r="A15" s="13" t="s">
        <v>7</v>
      </c>
      <c r="D15" s="89" t="str">
        <f>IF(D5="לממונה",CONCATENATE(D13, "_",VLOOKUP(D3,Full_Type,2,0),"_",D7,VLOOKUP(D9,Full_Year,2,0),".xlxs"),IF(D5="לציבור",CONCATENATE(D13,"_",VLOOKUP(D3,Full_Type_Nostro,2,0),"_",VLOOKUP(D5,Full_File_Type,2,0),"_",D7,VLOOKUP(D9,Full_Year,2,0),".xlsx"),"שם קובץ לשמירה"))</f>
        <v>513452003_gm_0126.xlxs</v>
      </c>
    </row>
    <row r="16" spans="1:4" ht="15">
      <c r="A16" s="13"/>
      <c r="D16" s="18"/>
    </row>
    <row r="17" spans="1:4" ht="15">
      <c r="A17" s="13" t="s">
        <v>8</v>
      </c>
      <c r="B17" s="10" t="s">
        <v>9</v>
      </c>
      <c r="C17" s="10"/>
      <c r="D17" s="90" t="s">
        <v>2747</v>
      </c>
    </row>
    <row r="18" spans="1:4">
      <c r="A18" s="8"/>
      <c r="B18" s="11"/>
      <c r="C18" s="11"/>
      <c r="D18" s="12"/>
    </row>
    <row r="19" spans="1:4">
      <c r="A19" s="8"/>
      <c r="B19" s="10" t="s">
        <v>10</v>
      </c>
      <c r="C19" s="10"/>
      <c r="D19" s="90" t="s">
        <v>2748</v>
      </c>
    </row>
    <row r="20" spans="1:4">
      <c r="A20" s="8"/>
      <c r="B20" s="11"/>
      <c r="C20" s="11"/>
      <c r="D20" s="12"/>
    </row>
    <row r="21" spans="1:4">
      <c r="A21" s="8"/>
      <c r="B21" s="10" t="s">
        <v>11</v>
      </c>
      <c r="C21" s="10"/>
      <c r="D21" s="91" t="s">
        <v>2749</v>
      </c>
    </row>
    <row r="22" spans="1:4">
      <c r="A22" s="8"/>
      <c r="B22" s="9"/>
      <c r="C22" s="9"/>
    </row>
    <row r="23" spans="1:4" ht="28.5">
      <c r="A23" s="129" t="s">
        <v>12</v>
      </c>
      <c r="D23" s="128" t="s">
        <v>13</v>
      </c>
    </row>
  </sheetData>
  <conditionalFormatting sqref="D3">
    <cfRule type="containsText" dxfId="7" priority="13" operator="containsText" text="Please fill in data">
      <formula>NOT(ISERROR(SEARCH("Please fill in data",D3)))</formula>
    </cfRule>
  </conditionalFormatting>
  <conditionalFormatting sqref="D5">
    <cfRule type="containsText" dxfId="6" priority="7" operator="containsText" text="Please fill in data">
      <formula>NOT(ISERROR(SEARCH("Please fill in data",D5)))</formula>
    </cfRule>
  </conditionalFormatting>
  <conditionalFormatting sqref="D7:D9">
    <cfRule type="containsText" dxfId="5" priority="5" operator="containsText" text="Please fill in data">
      <formula>NOT(ISERROR(SEARCH("Please fill in data",D7)))</formula>
    </cfRule>
  </conditionalFormatting>
  <conditionalFormatting sqref="D11">
    <cfRule type="containsText" dxfId="4" priority="4" operator="containsText" text="Please fill in data">
      <formula>NOT(ISERROR(SEARCH("Please fill in data",D11)))</formula>
    </cfRule>
  </conditionalFormatting>
  <conditionalFormatting sqref="D13">
    <cfRule type="containsText" dxfId="3" priority="3" operator="containsText" text="Please fill in data">
      <formula>NOT(ISERROR(SEARCH("Please fill in data",D13)))</formula>
    </cfRule>
  </conditionalFormatting>
  <conditionalFormatting sqref="D15:D17">
    <cfRule type="containsText" dxfId="2" priority="1" operator="containsText" text="Please fill in data">
      <formula>NOT(ISERROR(SEARCH("Please fill in data",D15)))</formula>
    </cfRule>
  </conditionalFormatting>
  <conditionalFormatting sqref="D19">
    <cfRule type="containsText" dxfId="1" priority="20" operator="containsText" text="Please fill in data">
      <formula>NOT(ISERROR(SEARCH("Please fill in data",D19)))</formula>
    </cfRule>
  </conditionalFormatting>
  <conditionalFormatting sqref="D21">
    <cfRule type="containsText" dxfId="0" priority="19" operator="containsText" text="Please fill in data">
      <formula>NOT(ISERROR(SEARCH("Please fill in data",D21)))</formula>
    </cfRule>
  </conditionalFormatting>
  <dataValidations disablePrompts="1" count="5">
    <dataValidation type="list" allowBlank="1" showInputMessage="1" showErrorMessage="1" sqref="D3" xr:uid="{00000000-0002-0000-0000-000000000000}">
      <formula1>Type</formula1>
    </dataValidation>
    <dataValidation type="list" allowBlank="1" showInputMessage="1" showErrorMessage="1" sqref="D5" xr:uid="{00000000-0002-0000-0000-000001000000}">
      <formula1>File_Type</formula1>
    </dataValidation>
    <dataValidation type="list" allowBlank="1" showInputMessage="1" showErrorMessage="1" sqref="D7" xr:uid="{00000000-0002-0000-0000-000002000000}">
      <formula1>QTR</formula1>
    </dataValidation>
    <dataValidation type="list" allowBlank="1" showInputMessage="1" showErrorMessage="1" sqref="D9" xr:uid="{00000000-0002-0000-0000-000003000000}">
      <formula1>YEAR</formula1>
    </dataValidation>
    <dataValidation type="list" allowBlank="1" showInputMessage="1" showErrorMessage="1" sqref="D11" xr:uid="{00000000-0002-0000-0000-000004000000}">
      <formula1>Company_Name</formula1>
    </dataValidation>
  </dataValidation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AA4"/>
  <sheetViews>
    <sheetView rightToLeft="1" topLeftCell="M1" workbookViewId="0">
      <selection activeCell="Y14" sqref="Y14"/>
    </sheetView>
  </sheetViews>
  <sheetFormatPr defaultColWidth="0" defaultRowHeight="14.25"/>
  <cols>
    <col min="1" max="25" width="11.625" customWidth="1"/>
    <col min="26" max="27" width="11.625" hidden="1" customWidth="1"/>
    <col min="28" max="28" width="9" hidden="1" customWidth="1"/>
    <col min="29" max="16384" width="9" hidden="1"/>
  </cols>
  <sheetData>
    <row r="1" spans="1:25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25</v>
      </c>
      <c r="M1" s="14" t="s">
        <v>26</v>
      </c>
      <c r="N1" s="14" t="s">
        <v>27</v>
      </c>
      <c r="O1" s="140" t="s">
        <v>28</v>
      </c>
      <c r="P1" s="14" t="s">
        <v>29</v>
      </c>
      <c r="Q1" s="14" t="s">
        <v>30</v>
      </c>
      <c r="R1" s="138" t="s">
        <v>31</v>
      </c>
      <c r="S1" s="14" t="s">
        <v>32</v>
      </c>
      <c r="T1" s="14" t="s">
        <v>33</v>
      </c>
      <c r="U1" s="134" t="s">
        <v>34</v>
      </c>
      <c r="V1" s="138" t="s">
        <v>35</v>
      </c>
      <c r="W1" s="14" t="s">
        <v>36</v>
      </c>
      <c r="X1" s="136" t="s">
        <v>37</v>
      </c>
      <c r="Y1" s="136" t="s">
        <v>38</v>
      </c>
    </row>
    <row r="2" spans="1:25">
      <c r="A2">
        <v>891</v>
      </c>
      <c r="B2">
        <v>9957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45</v>
      </c>
      <c r="K2" t="s">
        <v>46</v>
      </c>
      <c r="L2" t="s">
        <v>47</v>
      </c>
      <c r="M2" t="s">
        <v>48</v>
      </c>
      <c r="N2" t="s">
        <v>49</v>
      </c>
      <c r="O2" s="141" t="s">
        <v>50</v>
      </c>
      <c r="P2" t="s">
        <v>51</v>
      </c>
      <c r="Q2" t="s">
        <v>52</v>
      </c>
      <c r="R2" s="139">
        <v>8000</v>
      </c>
      <c r="S2" s="133">
        <v>1</v>
      </c>
      <c r="T2" s="133">
        <v>834</v>
      </c>
      <c r="U2" s="135">
        <v>1</v>
      </c>
      <c r="V2" s="139">
        <v>1281</v>
      </c>
      <c r="W2" s="133">
        <v>10.683999999999999</v>
      </c>
      <c r="X2" s="137">
        <v>0.15448299037808899</v>
      </c>
      <c r="Y2" s="137">
        <v>6.7388306197667901E-5</v>
      </c>
    </row>
    <row r="3" spans="1:25">
      <c r="A3">
        <v>891</v>
      </c>
      <c r="B3">
        <v>9957</v>
      </c>
      <c r="C3" t="s">
        <v>53</v>
      </c>
      <c r="D3" t="s">
        <v>54</v>
      </c>
      <c r="E3" t="s">
        <v>41</v>
      </c>
      <c r="F3" t="s">
        <v>55</v>
      </c>
      <c r="G3" t="s">
        <v>56</v>
      </c>
      <c r="H3" t="s">
        <v>44</v>
      </c>
      <c r="I3" t="s">
        <v>45</v>
      </c>
      <c r="J3" t="s">
        <v>45</v>
      </c>
      <c r="K3" t="s">
        <v>46</v>
      </c>
      <c r="L3" t="s">
        <v>47</v>
      </c>
      <c r="M3" t="s">
        <v>57</v>
      </c>
      <c r="N3" t="s">
        <v>58</v>
      </c>
      <c r="O3" s="141" t="s">
        <v>59</v>
      </c>
      <c r="P3" t="s">
        <v>51</v>
      </c>
      <c r="Q3" t="s">
        <v>52</v>
      </c>
      <c r="R3" s="139">
        <v>58000</v>
      </c>
      <c r="S3" s="133">
        <v>1</v>
      </c>
      <c r="T3" s="133">
        <v>357</v>
      </c>
      <c r="U3" s="135">
        <v>1</v>
      </c>
      <c r="V3" s="139">
        <v>15190</v>
      </c>
      <c r="W3" s="133">
        <v>54.228000000000002</v>
      </c>
      <c r="X3" s="137">
        <v>0.78413615216680299</v>
      </c>
      <c r="Y3" s="137">
        <v>3.4205453295246699E-4</v>
      </c>
    </row>
    <row r="4" spans="1:25">
      <c r="A4">
        <v>891</v>
      </c>
      <c r="B4">
        <v>9957</v>
      </c>
      <c r="C4" t="s">
        <v>60</v>
      </c>
      <c r="D4" t="s">
        <v>61</v>
      </c>
      <c r="E4" t="s">
        <v>62</v>
      </c>
      <c r="F4" t="s">
        <v>63</v>
      </c>
      <c r="G4" t="s">
        <v>64</v>
      </c>
      <c r="H4" t="s">
        <v>44</v>
      </c>
      <c r="I4" t="s">
        <v>45</v>
      </c>
      <c r="J4" t="s">
        <v>45</v>
      </c>
      <c r="K4" t="s">
        <v>46</v>
      </c>
      <c r="L4" t="s">
        <v>47</v>
      </c>
      <c r="M4" t="s">
        <v>65</v>
      </c>
      <c r="N4" t="s">
        <v>66</v>
      </c>
      <c r="O4" s="141" t="s">
        <v>67</v>
      </c>
      <c r="P4" t="s">
        <v>51</v>
      </c>
      <c r="Q4" t="s">
        <v>52</v>
      </c>
      <c r="R4" s="139">
        <v>12000</v>
      </c>
      <c r="S4" s="133">
        <v>1</v>
      </c>
      <c r="T4" s="133">
        <v>170</v>
      </c>
      <c r="U4" s="135">
        <v>1</v>
      </c>
      <c r="V4" s="139">
        <v>2497</v>
      </c>
      <c r="W4" s="133">
        <v>4.2450000000000001</v>
      </c>
      <c r="X4" s="137">
        <v>6.1380857455108503E-2</v>
      </c>
      <c r="Y4" s="137">
        <v>2.6775452797338802E-5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Y1"/>
  <sheetViews>
    <sheetView rightToLeft="1" workbookViewId="0">
      <selection activeCell="H15" sqref="H15"/>
    </sheetView>
  </sheetViews>
  <sheetFormatPr defaultColWidth="0" defaultRowHeight="14.25"/>
  <cols>
    <col min="1" max="24" width="11.625" customWidth="1"/>
    <col min="25" max="25" width="11.625" hidden="1" customWidth="1"/>
    <col min="26" max="26" width="9" hidden="1" customWidth="1"/>
    <col min="27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69</v>
      </c>
      <c r="O1" s="14" t="s">
        <v>28</v>
      </c>
      <c r="P1" s="14" t="s">
        <v>29</v>
      </c>
      <c r="Q1" s="14" t="s">
        <v>30</v>
      </c>
      <c r="R1" s="14" t="s">
        <v>31</v>
      </c>
      <c r="S1" s="14" t="s">
        <v>33</v>
      </c>
      <c r="T1" s="14" t="s">
        <v>34</v>
      </c>
      <c r="U1" s="14" t="s">
        <v>35</v>
      </c>
      <c r="V1" s="14" t="s">
        <v>36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T3"/>
  <sheetViews>
    <sheetView rightToLeft="1" topLeftCell="H1" workbookViewId="0">
      <selection activeCell="T15" sqref="T15"/>
    </sheetView>
  </sheetViews>
  <sheetFormatPr defaultColWidth="0" defaultRowHeight="14.25"/>
  <cols>
    <col min="1" max="20" width="11.625" customWidth="1"/>
    <col min="21" max="21" width="9" hidden="1" customWidth="1"/>
    <col min="22" max="16384" width="9" hidden="1"/>
  </cols>
  <sheetData>
    <row r="1" spans="1:2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25</v>
      </c>
      <c r="L1" s="14" t="s">
        <v>69</v>
      </c>
      <c r="M1" s="14" t="s">
        <v>29</v>
      </c>
      <c r="N1" s="14" t="s">
        <v>30</v>
      </c>
      <c r="O1" s="14" t="s">
        <v>33</v>
      </c>
      <c r="P1" s="134" t="s">
        <v>34</v>
      </c>
      <c r="Q1" s="138" t="s">
        <v>35</v>
      </c>
      <c r="R1" s="14" t="s">
        <v>36</v>
      </c>
      <c r="S1" s="136" t="s">
        <v>37</v>
      </c>
      <c r="T1" s="136" t="s">
        <v>38</v>
      </c>
    </row>
    <row r="2" spans="1:20">
      <c r="A2">
        <v>891</v>
      </c>
      <c r="B2">
        <v>9957</v>
      </c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  <c r="I2" t="s">
        <v>76</v>
      </c>
      <c r="J2" t="s">
        <v>77</v>
      </c>
      <c r="K2" t="s">
        <v>78</v>
      </c>
      <c r="L2" t="s">
        <v>79</v>
      </c>
      <c r="M2" t="s">
        <v>51</v>
      </c>
      <c r="N2" t="s">
        <v>80</v>
      </c>
      <c r="O2" s="133">
        <v>12</v>
      </c>
      <c r="P2" s="135">
        <v>3.165</v>
      </c>
      <c r="Q2" s="139">
        <v>6570.75</v>
      </c>
      <c r="R2" s="133">
        <v>-297.38299999999998</v>
      </c>
      <c r="S2" s="137">
        <v>0.912169092941433</v>
      </c>
      <c r="T2" s="137">
        <v>-1.8757944675814799E-3</v>
      </c>
    </row>
    <row r="3" spans="1:20">
      <c r="A3">
        <v>891</v>
      </c>
      <c r="B3">
        <v>9957</v>
      </c>
      <c r="C3" t="s">
        <v>81</v>
      </c>
      <c r="D3" t="s">
        <v>82</v>
      </c>
      <c r="E3" t="s">
        <v>72</v>
      </c>
      <c r="F3" t="s">
        <v>83</v>
      </c>
      <c r="G3" t="s">
        <v>84</v>
      </c>
      <c r="H3" t="s">
        <v>75</v>
      </c>
      <c r="I3" t="s">
        <v>76</v>
      </c>
      <c r="J3" t="s">
        <v>77</v>
      </c>
      <c r="K3" t="s">
        <v>85</v>
      </c>
      <c r="L3" t="s">
        <v>86</v>
      </c>
      <c r="M3" t="s">
        <v>51</v>
      </c>
      <c r="N3" t="s">
        <v>80</v>
      </c>
      <c r="O3" s="133">
        <v>5</v>
      </c>
      <c r="P3" s="135">
        <v>3.165</v>
      </c>
      <c r="Q3" s="139">
        <v>113.51600000000001</v>
      </c>
      <c r="R3" s="133">
        <v>-28.634</v>
      </c>
      <c r="S3" s="137">
        <v>8.7830907058566998E-2</v>
      </c>
      <c r="T3" s="137">
        <v>-1.8061643484526801E-4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AB1"/>
  <sheetViews>
    <sheetView rightToLeft="1" workbookViewId="0"/>
  </sheetViews>
  <sheetFormatPr defaultColWidth="0" defaultRowHeight="14.25"/>
  <cols>
    <col min="1" max="28" width="11.625" customWidth="1"/>
    <col min="29" max="29" width="9" hidden="1" customWidth="1"/>
    <col min="30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69</v>
      </c>
      <c r="O1" s="14" t="s">
        <v>29</v>
      </c>
      <c r="P1" s="14" t="s">
        <v>87</v>
      </c>
      <c r="Q1" s="14" t="s">
        <v>88</v>
      </c>
      <c r="R1" s="14" t="s">
        <v>89</v>
      </c>
      <c r="S1" s="14" t="s">
        <v>90</v>
      </c>
      <c r="T1" s="14" t="s">
        <v>91</v>
      </c>
      <c r="U1" s="14" t="s">
        <v>92</v>
      </c>
      <c r="V1" s="14" t="s">
        <v>30</v>
      </c>
      <c r="W1" s="14" t="s">
        <v>33</v>
      </c>
      <c r="X1" s="14" t="s">
        <v>34</v>
      </c>
      <c r="Y1" s="14" t="s">
        <v>35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Y1"/>
  <sheetViews>
    <sheetView rightToLeft="1" workbookViewId="0">
      <selection activeCell="H10" sqref="H10"/>
    </sheetView>
  </sheetViews>
  <sheetFormatPr defaultColWidth="0" defaultRowHeight="14.25"/>
  <cols>
    <col min="1" max="25" width="11.625" customWidth="1"/>
    <col min="26" max="26" width="9" hidden="1" customWidth="1"/>
    <col min="27" max="16384" width="9" hidden="1"/>
  </cols>
  <sheetData>
    <row r="1" spans="1:25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21</v>
      </c>
      <c r="G1" s="14" t="s">
        <v>68</v>
      </c>
      <c r="H1" s="14" t="s">
        <v>22</v>
      </c>
      <c r="I1" s="14" t="s">
        <v>23</v>
      </c>
      <c r="J1" s="14" t="s">
        <v>93</v>
      </c>
      <c r="K1" s="14" t="s">
        <v>90</v>
      </c>
      <c r="L1" s="14" t="s">
        <v>91</v>
      </c>
      <c r="M1" s="14" t="s">
        <v>30</v>
      </c>
      <c r="N1" s="14" t="s">
        <v>87</v>
      </c>
      <c r="O1" s="14" t="s">
        <v>94</v>
      </c>
      <c r="P1" s="14" t="s">
        <v>88</v>
      </c>
      <c r="Q1" s="14" t="s">
        <v>89</v>
      </c>
      <c r="R1" s="14" t="s">
        <v>33</v>
      </c>
      <c r="S1" s="14" t="s">
        <v>34</v>
      </c>
      <c r="T1" s="14" t="s">
        <v>35</v>
      </c>
      <c r="U1" s="14" t="s">
        <v>36</v>
      </c>
      <c r="V1" s="14" t="s">
        <v>95</v>
      </c>
      <c r="W1" s="14" t="s">
        <v>96</v>
      </c>
      <c r="X1" s="14" t="s">
        <v>37</v>
      </c>
      <c r="Y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R1"/>
  <sheetViews>
    <sheetView rightToLeft="1" workbookViewId="0"/>
  </sheetViews>
  <sheetFormatPr defaultColWidth="0" defaultRowHeight="14.25"/>
  <cols>
    <col min="1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68</v>
      </c>
      <c r="D1" s="14" t="s">
        <v>19</v>
      </c>
      <c r="E1" s="14" t="s">
        <v>20</v>
      </c>
      <c r="F1" s="14" t="s">
        <v>93</v>
      </c>
      <c r="G1" s="14" t="s">
        <v>87</v>
      </c>
      <c r="H1" s="14" t="s">
        <v>97</v>
      </c>
      <c r="I1" s="14" t="s">
        <v>94</v>
      </c>
      <c r="J1" s="14" t="s">
        <v>88</v>
      </c>
      <c r="K1" s="14" t="s">
        <v>89</v>
      </c>
      <c r="L1" s="14" t="s">
        <v>33</v>
      </c>
      <c r="M1" s="14" t="s">
        <v>35</v>
      </c>
      <c r="N1" s="14" t="s">
        <v>36</v>
      </c>
      <c r="O1" s="14" t="s">
        <v>95</v>
      </c>
      <c r="P1" s="14" t="s">
        <v>96</v>
      </c>
      <c r="Q1" s="14" t="s">
        <v>37</v>
      </c>
      <c r="R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"/>
  <dimension ref="A1:G1"/>
  <sheetViews>
    <sheetView rightToLeft="1" workbookViewId="0"/>
  </sheetViews>
  <sheetFormatPr defaultColWidth="0" defaultRowHeight="14.25"/>
  <cols>
    <col min="1" max="7" width="11.625" customWidth="1"/>
    <col min="8" max="8" width="9" hidden="1" customWidth="1"/>
    <col min="9" max="16384" width="9" hidden="1"/>
  </cols>
  <sheetData>
    <row r="1" spans="1:7" s="2" customFormat="1" ht="38.25">
      <c r="A1" s="14" t="s">
        <v>98</v>
      </c>
      <c r="B1" s="14" t="s">
        <v>15</v>
      </c>
      <c r="C1" s="14" t="s">
        <v>68</v>
      </c>
      <c r="D1" s="14" t="s">
        <v>99</v>
      </c>
      <c r="E1" s="14" t="s">
        <v>100</v>
      </c>
      <c r="F1" s="14" t="s">
        <v>101</v>
      </c>
      <c r="G1" s="14" t="s">
        <v>38</v>
      </c>
    </row>
  </sheetData>
  <sheetProtection formatColumns="0"/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/>
  <dimension ref="A1:AN1"/>
  <sheetViews>
    <sheetView rightToLeft="1" workbookViewId="0"/>
  </sheetViews>
  <sheetFormatPr defaultColWidth="0" defaultRowHeight="14.25"/>
  <cols>
    <col min="1" max="40" width="11.625" customWidth="1"/>
    <col min="41" max="41" width="9" hidden="1" customWidth="1"/>
    <col min="42" max="16384" width="9" hidden="1"/>
  </cols>
  <sheetData>
    <row r="1" spans="1:40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93</v>
      </c>
      <c r="O1" s="14" t="s">
        <v>90</v>
      </c>
      <c r="P1" s="14" t="s">
        <v>91</v>
      </c>
      <c r="Q1" s="14" t="s">
        <v>92</v>
      </c>
      <c r="R1" s="14" t="s">
        <v>30</v>
      </c>
      <c r="S1" s="14" t="s">
        <v>87</v>
      </c>
      <c r="T1" s="14" t="s">
        <v>97</v>
      </c>
      <c r="U1" s="14" t="s">
        <v>102</v>
      </c>
      <c r="V1" s="14" t="s">
        <v>94</v>
      </c>
      <c r="W1" s="14" t="s">
        <v>88</v>
      </c>
      <c r="X1" s="14" t="s">
        <v>89</v>
      </c>
      <c r="Y1" s="14" t="s">
        <v>103</v>
      </c>
      <c r="Z1" s="14" t="s">
        <v>104</v>
      </c>
      <c r="AA1" s="14" t="s">
        <v>105</v>
      </c>
      <c r="AB1" s="14" t="s">
        <v>106</v>
      </c>
      <c r="AC1" s="14" t="s">
        <v>107</v>
      </c>
      <c r="AD1" s="14" t="s">
        <v>108</v>
      </c>
      <c r="AE1" s="14" t="s">
        <v>109</v>
      </c>
      <c r="AF1" s="14" t="s">
        <v>33</v>
      </c>
      <c r="AG1" s="14" t="s">
        <v>34</v>
      </c>
      <c r="AH1" s="14" t="s">
        <v>35</v>
      </c>
      <c r="AI1" s="14" t="s">
        <v>36</v>
      </c>
      <c r="AJ1" s="14" t="s">
        <v>95</v>
      </c>
      <c r="AK1" s="14" t="s">
        <v>110</v>
      </c>
      <c r="AL1" s="14" t="s">
        <v>96</v>
      </c>
      <c r="AM1" s="14" t="s">
        <v>37</v>
      </c>
      <c r="AN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/>
  <dimension ref="A1:AL14"/>
  <sheetViews>
    <sheetView rightToLeft="1" workbookViewId="0">
      <selection activeCell="F16" sqref="F16"/>
    </sheetView>
  </sheetViews>
  <sheetFormatPr defaultColWidth="0" defaultRowHeight="14.25"/>
  <cols>
    <col min="1" max="5" width="11.625" customWidth="1"/>
    <col min="6" max="6" width="31" bestFit="1" customWidth="1"/>
    <col min="7" max="7" width="12.25" bestFit="1" customWidth="1"/>
    <col min="8" max="8" width="11.625" customWidth="1"/>
    <col min="9" max="9" width="26.875" bestFit="1" customWidth="1"/>
    <col min="10" max="38" width="11.625" customWidth="1"/>
    <col min="39" max="39" width="9" hidden="1" customWidth="1"/>
    <col min="40" max="16384" width="9" hidden="1"/>
  </cols>
  <sheetData>
    <row r="1" spans="1:3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93</v>
      </c>
      <c r="P1" s="14" t="s">
        <v>90</v>
      </c>
      <c r="Q1" s="14" t="s">
        <v>91</v>
      </c>
      <c r="R1" s="14" t="s">
        <v>92</v>
      </c>
      <c r="S1" s="14" t="s">
        <v>30</v>
      </c>
      <c r="T1" s="14" t="s">
        <v>87</v>
      </c>
      <c r="U1" s="14" t="s">
        <v>94</v>
      </c>
      <c r="V1" s="136" t="s">
        <v>89</v>
      </c>
      <c r="W1" s="136" t="s">
        <v>88</v>
      </c>
      <c r="X1" s="14" t="s">
        <v>103</v>
      </c>
      <c r="Y1" s="14" t="s">
        <v>104</v>
      </c>
      <c r="Z1" s="14" t="s">
        <v>105</v>
      </c>
      <c r="AA1" s="14" t="s">
        <v>106</v>
      </c>
      <c r="AB1" s="140" t="s">
        <v>108</v>
      </c>
      <c r="AC1" s="140" t="s">
        <v>109</v>
      </c>
      <c r="AD1" s="14" t="s">
        <v>33</v>
      </c>
      <c r="AE1" s="134" t="s">
        <v>34</v>
      </c>
      <c r="AF1" s="138" t="s">
        <v>35</v>
      </c>
      <c r="AG1" s="14" t="s">
        <v>36</v>
      </c>
      <c r="AH1" s="14" t="s">
        <v>95</v>
      </c>
      <c r="AI1" s="14" t="s">
        <v>110</v>
      </c>
      <c r="AJ1" s="14" t="s">
        <v>96</v>
      </c>
      <c r="AK1" s="136" t="s">
        <v>37</v>
      </c>
      <c r="AL1" s="136" t="s">
        <v>38</v>
      </c>
    </row>
    <row r="2" spans="1:38">
      <c r="A2">
        <v>891</v>
      </c>
      <c r="B2">
        <v>9957</v>
      </c>
      <c r="C2" t="s">
        <v>124</v>
      </c>
      <c r="D2" t="s">
        <v>125</v>
      </c>
      <c r="E2" t="s">
        <v>62</v>
      </c>
      <c r="F2" t="s">
        <v>126</v>
      </c>
      <c r="G2" t="s">
        <v>127</v>
      </c>
      <c r="H2" t="s">
        <v>44</v>
      </c>
      <c r="I2" s="125" t="s">
        <v>160</v>
      </c>
      <c r="J2" t="s">
        <v>45</v>
      </c>
      <c r="K2" t="s">
        <v>45</v>
      </c>
      <c r="L2" t="s">
        <v>129</v>
      </c>
      <c r="M2" t="s">
        <v>115</v>
      </c>
      <c r="N2" t="s">
        <v>51</v>
      </c>
      <c r="O2" s="141" t="s">
        <v>130</v>
      </c>
      <c r="P2" t="s">
        <v>131</v>
      </c>
      <c r="Q2" t="s">
        <v>117</v>
      </c>
      <c r="R2" t="s">
        <v>118</v>
      </c>
      <c r="S2" t="s">
        <v>52</v>
      </c>
      <c r="T2" t="s">
        <v>132</v>
      </c>
      <c r="U2" t="s">
        <v>133</v>
      </c>
      <c r="V2" s="137">
        <v>4.7899999999999998E-2</v>
      </c>
      <c r="W2" s="137">
        <v>2.86E-2</v>
      </c>
      <c r="X2" t="s">
        <v>134</v>
      </c>
      <c r="Y2" t="s">
        <v>51</v>
      </c>
      <c r="Z2" t="s">
        <v>135</v>
      </c>
      <c r="AA2" t="s">
        <v>136</v>
      </c>
      <c r="AB2" s="141" t="s">
        <v>137</v>
      </c>
      <c r="AC2" t="s">
        <v>137</v>
      </c>
      <c r="AD2" s="133">
        <v>67714.320000000007</v>
      </c>
      <c r="AE2" s="135">
        <v>1</v>
      </c>
      <c r="AF2" s="139">
        <v>97.54</v>
      </c>
      <c r="AG2" s="133">
        <v>66.049000000000007</v>
      </c>
      <c r="AJ2" t="s">
        <v>123</v>
      </c>
      <c r="AK2" s="137">
        <v>4.7940807823733902E-2</v>
      </c>
      <c r="AL2" s="137">
        <v>4.1661282292252799E-4</v>
      </c>
    </row>
    <row r="3" spans="1:38">
      <c r="A3">
        <v>891</v>
      </c>
      <c r="B3">
        <v>9957</v>
      </c>
      <c r="C3" t="s">
        <v>138</v>
      </c>
      <c r="D3" t="s">
        <v>139</v>
      </c>
      <c r="E3" t="s">
        <v>41</v>
      </c>
      <c r="F3" t="s">
        <v>140</v>
      </c>
      <c r="G3" t="s">
        <v>141</v>
      </c>
      <c r="H3" t="s">
        <v>44</v>
      </c>
      <c r="I3" s="152" t="s">
        <v>160</v>
      </c>
      <c r="J3" s="125" t="s">
        <v>45</v>
      </c>
      <c r="K3" s="125" t="s">
        <v>45</v>
      </c>
      <c r="L3" t="s">
        <v>129</v>
      </c>
      <c r="M3" t="s">
        <v>115</v>
      </c>
      <c r="N3" t="s">
        <v>51</v>
      </c>
      <c r="O3" s="141" t="s">
        <v>142</v>
      </c>
      <c r="P3" t="s">
        <v>143</v>
      </c>
      <c r="Q3" t="s">
        <v>144</v>
      </c>
      <c r="R3" t="s">
        <v>118</v>
      </c>
      <c r="S3" t="s">
        <v>52</v>
      </c>
      <c r="T3" t="s">
        <v>145</v>
      </c>
      <c r="U3" t="s">
        <v>146</v>
      </c>
      <c r="V3" s="137">
        <v>5.1299999999999998E-2</v>
      </c>
      <c r="W3" s="137">
        <v>4.4699999999999997E-2</v>
      </c>
      <c r="X3" t="s">
        <v>134</v>
      </c>
      <c r="Y3" t="s">
        <v>51</v>
      </c>
      <c r="Z3" t="s">
        <v>135</v>
      </c>
      <c r="AA3" t="s">
        <v>136</v>
      </c>
      <c r="AB3" s="141" t="s">
        <v>137</v>
      </c>
      <c r="AC3" t="s">
        <v>137</v>
      </c>
      <c r="AD3" s="133">
        <v>367535.34</v>
      </c>
      <c r="AE3" s="135">
        <v>1</v>
      </c>
      <c r="AF3" s="139">
        <v>100.47</v>
      </c>
      <c r="AG3" s="133">
        <v>369.26299999999998</v>
      </c>
      <c r="AJ3" t="s">
        <v>123</v>
      </c>
      <c r="AK3" s="137">
        <v>0.26802640535655198</v>
      </c>
      <c r="AL3" s="137">
        <v>2.3291897325537002E-3</v>
      </c>
    </row>
    <row r="4" spans="1:38">
      <c r="A4">
        <v>891</v>
      </c>
      <c r="B4">
        <v>9957</v>
      </c>
      <c r="C4" t="s">
        <v>147</v>
      </c>
      <c r="D4" t="s">
        <v>148</v>
      </c>
      <c r="E4" t="s">
        <v>41</v>
      </c>
      <c r="F4" t="s">
        <v>149</v>
      </c>
      <c r="G4" t="s">
        <v>150</v>
      </c>
      <c r="H4" t="s">
        <v>44</v>
      </c>
      <c r="I4" s="152" t="s">
        <v>160</v>
      </c>
      <c r="J4" s="125" t="s">
        <v>45</v>
      </c>
      <c r="K4" s="125" t="s">
        <v>45</v>
      </c>
      <c r="L4" t="s">
        <v>129</v>
      </c>
      <c r="M4" t="s">
        <v>115</v>
      </c>
      <c r="N4" t="s">
        <v>51</v>
      </c>
      <c r="O4" s="141" t="s">
        <v>151</v>
      </c>
      <c r="P4" t="s">
        <v>152</v>
      </c>
      <c r="Q4" t="s">
        <v>153</v>
      </c>
      <c r="R4" t="s">
        <v>118</v>
      </c>
      <c r="S4" t="s">
        <v>52</v>
      </c>
      <c r="T4" t="s">
        <v>154</v>
      </c>
      <c r="U4" t="s">
        <v>155</v>
      </c>
      <c r="V4" s="137">
        <v>4.48E-2</v>
      </c>
      <c r="W4" s="137">
        <v>2.1000000000000001E-2</v>
      </c>
      <c r="X4" t="s">
        <v>134</v>
      </c>
      <c r="Y4" t="s">
        <v>51</v>
      </c>
      <c r="Z4" t="s">
        <v>135</v>
      </c>
      <c r="AA4" t="s">
        <v>136</v>
      </c>
      <c r="AB4" s="141" t="s">
        <v>137</v>
      </c>
      <c r="AC4" t="s">
        <v>137</v>
      </c>
      <c r="AD4" s="133">
        <v>96571.67</v>
      </c>
      <c r="AE4" s="135">
        <v>1</v>
      </c>
      <c r="AF4" s="139">
        <v>97.14</v>
      </c>
      <c r="AG4" s="133">
        <v>93.81</v>
      </c>
      <c r="AJ4" t="s">
        <v>123</v>
      </c>
      <c r="AK4" s="137">
        <v>6.8091031894432497E-2</v>
      </c>
      <c r="AL4" s="137">
        <v>5.9172129759573204E-4</v>
      </c>
    </row>
    <row r="5" spans="1:38">
      <c r="A5">
        <v>891</v>
      </c>
      <c r="B5">
        <v>9957</v>
      </c>
      <c r="C5" t="s">
        <v>156</v>
      </c>
      <c r="D5" t="s">
        <v>157</v>
      </c>
      <c r="E5" t="s">
        <v>41</v>
      </c>
      <c r="F5" t="s">
        <v>158</v>
      </c>
      <c r="G5" t="s">
        <v>159</v>
      </c>
      <c r="H5" t="s">
        <v>44</v>
      </c>
      <c r="I5" t="s">
        <v>160</v>
      </c>
      <c r="J5" t="s">
        <v>45</v>
      </c>
      <c r="K5" t="s">
        <v>45</v>
      </c>
      <c r="L5" t="s">
        <v>129</v>
      </c>
      <c r="M5" t="s">
        <v>58</v>
      </c>
      <c r="N5" t="s">
        <v>51</v>
      </c>
      <c r="O5" s="141" t="s">
        <v>161</v>
      </c>
      <c r="P5" t="s">
        <v>162</v>
      </c>
      <c r="Q5" t="s">
        <v>153</v>
      </c>
      <c r="R5" t="s">
        <v>118</v>
      </c>
      <c r="S5" t="s">
        <v>52</v>
      </c>
      <c r="T5" t="s">
        <v>163</v>
      </c>
      <c r="U5" t="s">
        <v>146</v>
      </c>
      <c r="V5" s="137">
        <v>4.5199999999999997E-2</v>
      </c>
      <c r="W5" s="137">
        <v>3.1E-2</v>
      </c>
      <c r="X5" t="s">
        <v>134</v>
      </c>
      <c r="Y5" t="s">
        <v>51</v>
      </c>
      <c r="Z5" t="s">
        <v>135</v>
      </c>
      <c r="AA5" t="s">
        <v>136</v>
      </c>
      <c r="AB5" s="141" t="s">
        <v>137</v>
      </c>
      <c r="AC5" t="s">
        <v>137</v>
      </c>
      <c r="AD5" s="133">
        <v>99016</v>
      </c>
      <c r="AE5" s="135">
        <v>1</v>
      </c>
      <c r="AF5" s="139">
        <v>99.02</v>
      </c>
      <c r="AG5" s="133">
        <v>98.046000000000006</v>
      </c>
      <c r="AJ5" t="s">
        <v>123</v>
      </c>
      <c r="AK5" s="137">
        <v>7.1165642550728506E-2</v>
      </c>
      <c r="AL5" s="137">
        <v>6.1844012614815805E-4</v>
      </c>
    </row>
    <row r="6" spans="1:38">
      <c r="A6">
        <v>891</v>
      </c>
      <c r="B6">
        <v>9957</v>
      </c>
      <c r="C6" t="s">
        <v>164</v>
      </c>
      <c r="D6" t="s">
        <v>165</v>
      </c>
      <c r="E6" t="s">
        <v>41</v>
      </c>
      <c r="F6" t="s">
        <v>166</v>
      </c>
      <c r="G6" t="s">
        <v>167</v>
      </c>
      <c r="H6" t="s">
        <v>44</v>
      </c>
      <c r="I6" t="s">
        <v>1378</v>
      </c>
      <c r="J6" t="s">
        <v>45</v>
      </c>
      <c r="K6" t="s">
        <v>45</v>
      </c>
      <c r="L6" t="s">
        <v>129</v>
      </c>
      <c r="M6" t="s">
        <v>168</v>
      </c>
      <c r="N6" t="s">
        <v>51</v>
      </c>
      <c r="O6" s="141" t="s">
        <v>169</v>
      </c>
      <c r="P6" t="s">
        <v>170</v>
      </c>
      <c r="Q6" t="s">
        <v>117</v>
      </c>
      <c r="R6" t="s">
        <v>118</v>
      </c>
      <c r="S6" t="s">
        <v>52</v>
      </c>
      <c r="T6" t="s">
        <v>171</v>
      </c>
      <c r="U6" t="s">
        <v>172</v>
      </c>
      <c r="V6" s="137">
        <v>2.4299999999999999E-2</v>
      </c>
      <c r="W6" s="137">
        <v>2.3217999999999999E-2</v>
      </c>
      <c r="X6" t="s">
        <v>134</v>
      </c>
      <c r="Y6" t="s">
        <v>51</v>
      </c>
      <c r="Z6" t="s">
        <v>135</v>
      </c>
      <c r="AA6" t="s">
        <v>136</v>
      </c>
      <c r="AB6" s="141" t="s">
        <v>137</v>
      </c>
      <c r="AC6" t="s">
        <v>137</v>
      </c>
      <c r="AD6" s="133">
        <v>230923.08</v>
      </c>
      <c r="AE6" s="135">
        <v>1</v>
      </c>
      <c r="AF6" s="139">
        <v>118.21</v>
      </c>
      <c r="AG6" s="133">
        <v>272.97399999999999</v>
      </c>
      <c r="AJ6" t="s">
        <v>123</v>
      </c>
      <c r="AK6" s="137">
        <v>0.19813611067120701</v>
      </c>
      <c r="AL6" s="137">
        <v>1.7218325709721599E-3</v>
      </c>
    </row>
    <row r="7" spans="1:38">
      <c r="A7">
        <v>891</v>
      </c>
      <c r="B7">
        <v>9957</v>
      </c>
      <c r="C7" t="s">
        <v>164</v>
      </c>
      <c r="D7" t="s">
        <v>165</v>
      </c>
      <c r="E7" t="s">
        <v>41</v>
      </c>
      <c r="F7" t="s">
        <v>173</v>
      </c>
      <c r="G7" t="s">
        <v>174</v>
      </c>
      <c r="H7" t="s">
        <v>44</v>
      </c>
      <c r="I7" s="151" t="s">
        <v>160</v>
      </c>
      <c r="J7" t="s">
        <v>45</v>
      </c>
      <c r="K7" t="s">
        <v>45</v>
      </c>
      <c r="L7" t="s">
        <v>129</v>
      </c>
      <c r="M7" t="s">
        <v>168</v>
      </c>
      <c r="N7" t="s">
        <v>51</v>
      </c>
      <c r="O7" s="141" t="s">
        <v>169</v>
      </c>
      <c r="P7" t="s">
        <v>170</v>
      </c>
      <c r="Q7" t="s">
        <v>117</v>
      </c>
      <c r="R7" t="s">
        <v>118</v>
      </c>
      <c r="S7" t="s">
        <v>52</v>
      </c>
      <c r="T7" t="s">
        <v>175</v>
      </c>
      <c r="U7" t="s">
        <v>172</v>
      </c>
      <c r="V7" s="137">
        <v>4.41E-2</v>
      </c>
      <c r="W7" s="137">
        <v>3.7400000000000003E-2</v>
      </c>
      <c r="X7" t="s">
        <v>134</v>
      </c>
      <c r="Y7" t="s">
        <v>51</v>
      </c>
      <c r="Z7" t="s">
        <v>135</v>
      </c>
      <c r="AA7" t="s">
        <v>136</v>
      </c>
      <c r="AB7" s="141" t="s">
        <v>137</v>
      </c>
      <c r="AC7" t="s">
        <v>137</v>
      </c>
      <c r="AD7" s="133">
        <v>488862.24</v>
      </c>
      <c r="AE7" s="135">
        <v>1</v>
      </c>
      <c r="AF7" s="139">
        <v>97.69</v>
      </c>
      <c r="AG7" s="133">
        <v>477.57</v>
      </c>
      <c r="AJ7" t="s">
        <v>123</v>
      </c>
      <c r="AK7" s="137">
        <v>0.34664000158237201</v>
      </c>
      <c r="AL7" s="137">
        <v>3.01235369516671E-3</v>
      </c>
    </row>
    <row r="9" spans="1:38">
      <c r="C9" s="152"/>
      <c r="D9" s="152"/>
      <c r="E9" s="152"/>
      <c r="F9" s="152"/>
      <c r="G9" s="125"/>
      <c r="H9" s="125"/>
    </row>
    <row r="10" spans="1:38">
      <c r="C10" s="152"/>
      <c r="D10" s="152"/>
      <c r="E10" s="152"/>
      <c r="F10" s="152"/>
      <c r="G10" s="125"/>
      <c r="H10" s="125"/>
    </row>
    <row r="11" spans="1:38">
      <c r="C11" s="152"/>
      <c r="D11" s="152"/>
      <c r="E11" s="152"/>
      <c r="F11" s="152"/>
      <c r="G11" s="125"/>
      <c r="H11" s="125"/>
    </row>
    <row r="12" spans="1:38">
      <c r="C12" s="152"/>
      <c r="D12" s="152"/>
      <c r="E12" s="152"/>
      <c r="F12" s="152"/>
      <c r="G12" s="125"/>
      <c r="H12" s="125"/>
    </row>
    <row r="13" spans="1:38">
      <c r="C13" s="152"/>
      <c r="D13" s="152"/>
      <c r="E13" s="152"/>
      <c r="F13" s="152"/>
      <c r="G13" s="125"/>
      <c r="H13" s="125"/>
    </row>
    <row r="14" spans="1:38">
      <c r="C14" s="152"/>
      <c r="D14" s="152"/>
      <c r="E14" s="152"/>
      <c r="F14" s="152"/>
      <c r="G14" s="125"/>
      <c r="H14" s="125"/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/>
  <dimension ref="A1:Z10"/>
  <sheetViews>
    <sheetView rightToLeft="1" topLeftCell="N1" workbookViewId="0">
      <selection activeCell="Z14" sqref="Z14"/>
    </sheetView>
  </sheetViews>
  <sheetFormatPr defaultColWidth="0" defaultRowHeight="14.25"/>
  <cols>
    <col min="1" max="12" width="11.625" customWidth="1"/>
    <col min="13" max="13" width="38.375" bestFit="1" customWidth="1"/>
    <col min="14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27</v>
      </c>
      <c r="N1" s="14" t="s">
        <v>29</v>
      </c>
      <c r="O1" s="140" t="s">
        <v>93</v>
      </c>
      <c r="P1" s="14" t="s">
        <v>30</v>
      </c>
      <c r="Q1" s="14" t="s">
        <v>105</v>
      </c>
      <c r="R1" s="14" t="s">
        <v>106</v>
      </c>
      <c r="S1" s="140" t="s">
        <v>108</v>
      </c>
      <c r="T1" s="140" t="s">
        <v>109</v>
      </c>
      <c r="U1" s="14" t="s">
        <v>33</v>
      </c>
      <c r="V1" s="134" t="s">
        <v>34</v>
      </c>
      <c r="W1" s="138" t="s">
        <v>35</v>
      </c>
      <c r="X1" s="14" t="s">
        <v>36</v>
      </c>
      <c r="Y1" s="136" t="s">
        <v>37</v>
      </c>
      <c r="Z1" s="136" t="s">
        <v>38</v>
      </c>
    </row>
    <row r="2" spans="1:26">
      <c r="A2">
        <v>891</v>
      </c>
      <c r="B2">
        <v>9957</v>
      </c>
      <c r="C2" t="s">
        <v>176</v>
      </c>
      <c r="D2" t="s">
        <v>177</v>
      </c>
      <c r="E2" t="s">
        <v>41</v>
      </c>
      <c r="F2" t="s">
        <v>178</v>
      </c>
      <c r="G2" t="s">
        <v>179</v>
      </c>
      <c r="H2" t="s">
        <v>180</v>
      </c>
      <c r="I2" t="s">
        <v>181</v>
      </c>
      <c r="J2" t="s">
        <v>45</v>
      </c>
      <c r="K2" t="s">
        <v>45</v>
      </c>
      <c r="L2" t="s">
        <v>129</v>
      </c>
      <c r="M2" t="s">
        <v>182</v>
      </c>
      <c r="N2" t="s">
        <v>51</v>
      </c>
      <c r="O2" s="141" t="s">
        <v>183</v>
      </c>
      <c r="P2" t="s">
        <v>80</v>
      </c>
      <c r="Q2" t="s">
        <v>121</v>
      </c>
      <c r="R2" t="s">
        <v>122</v>
      </c>
      <c r="S2" s="141" t="s">
        <v>184</v>
      </c>
      <c r="T2" s="141" t="s">
        <v>184</v>
      </c>
      <c r="U2" s="133">
        <v>36518</v>
      </c>
      <c r="V2" s="135">
        <v>3.165</v>
      </c>
      <c r="W2" s="139">
        <v>0</v>
      </c>
      <c r="X2" s="133">
        <v>0</v>
      </c>
      <c r="Y2" s="137">
        <v>6.9319703287552005E-10</v>
      </c>
      <c r="Z2" s="137">
        <v>7.2903782028467793E-12</v>
      </c>
    </row>
    <row r="3" spans="1:26">
      <c r="A3">
        <v>891</v>
      </c>
      <c r="B3">
        <v>9957</v>
      </c>
      <c r="C3" t="s">
        <v>185</v>
      </c>
      <c r="D3" t="s">
        <v>186</v>
      </c>
      <c r="E3" t="s">
        <v>41</v>
      </c>
      <c r="F3" t="s">
        <v>185</v>
      </c>
      <c r="G3" t="s">
        <v>187</v>
      </c>
      <c r="H3" t="s">
        <v>180</v>
      </c>
      <c r="I3" t="s">
        <v>181</v>
      </c>
      <c r="J3" t="s">
        <v>45</v>
      </c>
      <c r="K3" t="s">
        <v>45</v>
      </c>
      <c r="L3" t="s">
        <v>129</v>
      </c>
      <c r="M3" t="s">
        <v>188</v>
      </c>
      <c r="N3" t="s">
        <v>51</v>
      </c>
      <c r="O3" s="141" t="s">
        <v>189</v>
      </c>
      <c r="P3" t="s">
        <v>80</v>
      </c>
      <c r="Q3" t="s">
        <v>114</v>
      </c>
      <c r="R3" t="s">
        <v>136</v>
      </c>
      <c r="S3" s="141" t="s">
        <v>190</v>
      </c>
      <c r="T3" s="141" t="s">
        <v>190</v>
      </c>
      <c r="U3" s="133">
        <v>25178</v>
      </c>
      <c r="V3" s="135">
        <v>3.165</v>
      </c>
      <c r="W3" s="139">
        <v>830.05</v>
      </c>
      <c r="X3" s="133">
        <v>661.45299999999997</v>
      </c>
      <c r="Y3" s="137">
        <v>0.39671186887422</v>
      </c>
      <c r="Z3" s="137">
        <v>4.1722330369099898E-3</v>
      </c>
    </row>
    <row r="4" spans="1:26">
      <c r="A4">
        <v>891</v>
      </c>
      <c r="B4">
        <v>9957</v>
      </c>
      <c r="C4" t="s">
        <v>191</v>
      </c>
      <c r="D4" t="s">
        <v>192</v>
      </c>
      <c r="E4" t="s">
        <v>41</v>
      </c>
      <c r="F4" t="s">
        <v>193</v>
      </c>
      <c r="G4" t="s">
        <v>194</v>
      </c>
      <c r="H4" t="s">
        <v>180</v>
      </c>
      <c r="I4" t="s">
        <v>181</v>
      </c>
      <c r="J4" t="s">
        <v>45</v>
      </c>
      <c r="K4" t="s">
        <v>45</v>
      </c>
      <c r="L4" t="s">
        <v>129</v>
      </c>
      <c r="M4" t="s">
        <v>58</v>
      </c>
      <c r="N4" t="s">
        <v>51</v>
      </c>
      <c r="O4" s="141" t="s">
        <v>195</v>
      </c>
      <c r="P4" t="s">
        <v>52</v>
      </c>
      <c r="Q4" t="s">
        <v>196</v>
      </c>
      <c r="R4" t="s">
        <v>136</v>
      </c>
      <c r="S4" s="141" t="s">
        <v>184</v>
      </c>
      <c r="T4" s="141" t="s">
        <v>184</v>
      </c>
      <c r="U4" s="133">
        <v>5</v>
      </c>
      <c r="V4" s="135">
        <v>1</v>
      </c>
      <c r="W4" s="139">
        <v>426446.53</v>
      </c>
      <c r="X4" s="133">
        <v>21.321999999999999</v>
      </c>
      <c r="Y4" s="137">
        <v>1.27882343324494E-2</v>
      </c>
      <c r="Z4" s="137">
        <v>1.3449432182859299E-4</v>
      </c>
    </row>
    <row r="5" spans="1:26">
      <c r="A5">
        <v>891</v>
      </c>
      <c r="B5">
        <v>9957</v>
      </c>
      <c r="C5" t="s">
        <v>197</v>
      </c>
      <c r="D5" t="s">
        <v>198</v>
      </c>
      <c r="E5" t="s">
        <v>180</v>
      </c>
      <c r="F5" t="s">
        <v>199</v>
      </c>
      <c r="G5" t="s">
        <v>200</v>
      </c>
      <c r="H5" t="s">
        <v>44</v>
      </c>
      <c r="I5" t="s">
        <v>181</v>
      </c>
      <c r="J5" t="s">
        <v>45</v>
      </c>
      <c r="K5" t="s">
        <v>45</v>
      </c>
      <c r="L5" t="s">
        <v>129</v>
      </c>
      <c r="M5" t="s">
        <v>182</v>
      </c>
      <c r="N5" t="s">
        <v>51</v>
      </c>
      <c r="O5" s="141" t="s">
        <v>201</v>
      </c>
      <c r="P5" t="s">
        <v>52</v>
      </c>
      <c r="Q5" t="s">
        <v>121</v>
      </c>
      <c r="R5" t="s">
        <v>122</v>
      </c>
      <c r="S5" s="141" t="s">
        <v>184</v>
      </c>
      <c r="T5" s="141" t="s">
        <v>184</v>
      </c>
      <c r="U5" s="133">
        <v>316640</v>
      </c>
      <c r="V5" s="135">
        <v>1</v>
      </c>
      <c r="W5" s="139">
        <v>0</v>
      </c>
      <c r="X5" s="133">
        <v>0</v>
      </c>
      <c r="Y5" s="137">
        <v>1.89907349886364E-9</v>
      </c>
      <c r="Z5" s="137">
        <v>1.9972624499397699E-11</v>
      </c>
    </row>
    <row r="6" spans="1:26">
      <c r="A6">
        <v>891</v>
      </c>
      <c r="B6">
        <v>9957</v>
      </c>
      <c r="C6" t="s">
        <v>202</v>
      </c>
      <c r="D6" t="s">
        <v>203</v>
      </c>
      <c r="E6" t="s">
        <v>180</v>
      </c>
      <c r="F6" t="s">
        <v>204</v>
      </c>
      <c r="G6" t="s">
        <v>205</v>
      </c>
      <c r="H6" t="s">
        <v>180</v>
      </c>
      <c r="I6" t="s">
        <v>181</v>
      </c>
      <c r="J6" t="s">
        <v>76</v>
      </c>
      <c r="K6" t="s">
        <v>206</v>
      </c>
      <c r="L6" t="s">
        <v>129</v>
      </c>
      <c r="M6" t="s">
        <v>207</v>
      </c>
      <c r="N6" t="s">
        <v>51</v>
      </c>
      <c r="O6" s="141" t="s">
        <v>208</v>
      </c>
      <c r="P6" t="s">
        <v>80</v>
      </c>
      <c r="Q6" t="s">
        <v>209</v>
      </c>
      <c r="R6" t="s">
        <v>136</v>
      </c>
      <c r="S6" s="141" t="s">
        <v>184</v>
      </c>
      <c r="T6" s="141" t="s">
        <v>184</v>
      </c>
      <c r="U6" s="133">
        <v>45225</v>
      </c>
      <c r="V6" s="135">
        <v>3.165</v>
      </c>
      <c r="W6" s="139">
        <v>103.178</v>
      </c>
      <c r="X6" s="133">
        <v>147.68600000000001</v>
      </c>
      <c r="Y6" s="137">
        <v>8.8576120388306298E-2</v>
      </c>
      <c r="Z6" s="137">
        <v>9.3155825363667002E-4</v>
      </c>
    </row>
    <row r="7" spans="1:26">
      <c r="A7">
        <v>891</v>
      </c>
      <c r="B7">
        <v>9957</v>
      </c>
      <c r="C7" t="s">
        <v>210</v>
      </c>
      <c r="D7" t="s">
        <v>211</v>
      </c>
      <c r="E7" t="s">
        <v>180</v>
      </c>
      <c r="F7" t="s">
        <v>212</v>
      </c>
      <c r="G7" t="s">
        <v>213</v>
      </c>
      <c r="H7" t="s">
        <v>180</v>
      </c>
      <c r="I7" t="s">
        <v>181</v>
      </c>
      <c r="J7" t="s">
        <v>76</v>
      </c>
      <c r="K7" t="s">
        <v>206</v>
      </c>
      <c r="L7" t="s">
        <v>129</v>
      </c>
      <c r="M7" t="s">
        <v>207</v>
      </c>
      <c r="N7" t="s">
        <v>51</v>
      </c>
      <c r="O7" s="141" t="s">
        <v>208</v>
      </c>
      <c r="P7" t="s">
        <v>214</v>
      </c>
      <c r="Q7" t="s">
        <v>209</v>
      </c>
      <c r="R7" t="s">
        <v>136</v>
      </c>
      <c r="S7" s="141" t="s">
        <v>184</v>
      </c>
      <c r="T7" s="141" t="s">
        <v>184</v>
      </c>
      <c r="U7" s="133">
        <v>75375</v>
      </c>
      <c r="V7" s="135">
        <v>3.6360000000000001</v>
      </c>
      <c r="W7" s="139">
        <v>99.168000000000006</v>
      </c>
      <c r="X7" s="133">
        <v>271.78399999999999</v>
      </c>
      <c r="Y7" s="137">
        <v>0.16300467662443299</v>
      </c>
      <c r="Z7" s="137">
        <v>1.7143260646908299E-3</v>
      </c>
    </row>
    <row r="8" spans="1:26">
      <c r="A8">
        <v>891</v>
      </c>
      <c r="B8">
        <v>9957</v>
      </c>
      <c r="C8" t="s">
        <v>215</v>
      </c>
      <c r="D8" t="s">
        <v>216</v>
      </c>
      <c r="E8" t="s">
        <v>180</v>
      </c>
      <c r="F8" t="s">
        <v>215</v>
      </c>
      <c r="G8" t="s">
        <v>217</v>
      </c>
      <c r="H8" t="s">
        <v>180</v>
      </c>
      <c r="I8" t="s">
        <v>181</v>
      </c>
      <c r="J8" t="s">
        <v>76</v>
      </c>
      <c r="K8" t="s">
        <v>218</v>
      </c>
      <c r="L8" t="s">
        <v>129</v>
      </c>
      <c r="M8" t="s">
        <v>207</v>
      </c>
      <c r="N8" t="s">
        <v>51</v>
      </c>
      <c r="O8" s="141" t="s">
        <v>219</v>
      </c>
      <c r="P8" t="s">
        <v>80</v>
      </c>
      <c r="Q8" t="s">
        <v>209</v>
      </c>
      <c r="R8" t="s">
        <v>136</v>
      </c>
      <c r="S8" s="141" t="s">
        <v>220</v>
      </c>
      <c r="T8" s="141" t="s">
        <v>220</v>
      </c>
      <c r="U8" s="133">
        <v>9960</v>
      </c>
      <c r="V8" s="135">
        <v>3.165</v>
      </c>
      <c r="W8" s="139">
        <v>381.3</v>
      </c>
      <c r="X8" s="133">
        <v>120.199</v>
      </c>
      <c r="Y8" s="137">
        <v>7.2090137609095301E-2</v>
      </c>
      <c r="Z8" s="137">
        <v>7.5817457799181199E-4</v>
      </c>
    </row>
    <row r="9" spans="1:26">
      <c r="A9">
        <v>891</v>
      </c>
      <c r="B9">
        <v>9957</v>
      </c>
      <c r="C9" t="s">
        <v>221</v>
      </c>
      <c r="D9" t="s">
        <v>222</v>
      </c>
      <c r="E9" t="s">
        <v>41</v>
      </c>
      <c r="F9" t="s">
        <v>221</v>
      </c>
      <c r="G9" t="s">
        <v>223</v>
      </c>
      <c r="H9" t="s">
        <v>180</v>
      </c>
      <c r="I9" t="s">
        <v>181</v>
      </c>
      <c r="J9" t="s">
        <v>45</v>
      </c>
      <c r="K9" t="s">
        <v>45</v>
      </c>
      <c r="L9" t="s">
        <v>129</v>
      </c>
      <c r="M9" t="s">
        <v>58</v>
      </c>
      <c r="N9" t="s">
        <v>51</v>
      </c>
      <c r="O9" s="141" t="s">
        <v>224</v>
      </c>
      <c r="P9" t="s">
        <v>52</v>
      </c>
      <c r="Q9" t="s">
        <v>209</v>
      </c>
      <c r="R9" t="s">
        <v>136</v>
      </c>
      <c r="S9" s="141" t="s">
        <v>225</v>
      </c>
      <c r="T9" s="141" t="s">
        <v>225</v>
      </c>
      <c r="U9" s="133">
        <v>50.63</v>
      </c>
      <c r="V9" s="135">
        <v>1</v>
      </c>
      <c r="W9" s="139">
        <v>128568.88800000001</v>
      </c>
      <c r="X9" s="133">
        <v>65.093999999999994</v>
      </c>
      <c r="Y9" s="137">
        <v>3.9040899047262503E-2</v>
      </c>
      <c r="Z9" s="137">
        <v>4.1059454373748702E-4</v>
      </c>
    </row>
    <row r="10" spans="1:26">
      <c r="A10">
        <v>891</v>
      </c>
      <c r="B10">
        <v>9957</v>
      </c>
      <c r="C10" t="s">
        <v>226</v>
      </c>
      <c r="D10" t="s">
        <v>227</v>
      </c>
      <c r="E10" t="s">
        <v>72</v>
      </c>
      <c r="F10" t="s">
        <v>228</v>
      </c>
      <c r="G10" t="s">
        <v>229</v>
      </c>
      <c r="H10" t="s">
        <v>44</v>
      </c>
      <c r="I10" t="s">
        <v>181</v>
      </c>
      <c r="J10" t="s">
        <v>76</v>
      </c>
      <c r="K10" t="s">
        <v>77</v>
      </c>
      <c r="L10" t="s">
        <v>129</v>
      </c>
      <c r="M10" t="s">
        <v>230</v>
      </c>
      <c r="N10" t="s">
        <v>51</v>
      </c>
      <c r="O10" s="141" t="s">
        <v>231</v>
      </c>
      <c r="P10" t="s">
        <v>80</v>
      </c>
      <c r="Q10" t="s">
        <v>114</v>
      </c>
      <c r="R10" t="s">
        <v>136</v>
      </c>
      <c r="S10" s="141" t="s">
        <v>184</v>
      </c>
      <c r="T10" s="141" t="s">
        <v>184</v>
      </c>
      <c r="U10" s="133">
        <v>4800</v>
      </c>
      <c r="V10" s="135">
        <v>3.165</v>
      </c>
      <c r="W10" s="139">
        <v>2500</v>
      </c>
      <c r="X10" s="133">
        <v>379.8</v>
      </c>
      <c r="Y10" s="137">
        <v>0.22778806053196399</v>
      </c>
      <c r="Z10" s="137">
        <v>2.3956552504014799E-3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5" tint="-0.499984740745262"/>
  </sheetPr>
  <dimension ref="A1:E32"/>
  <sheetViews>
    <sheetView showGridLines="0" rightToLeft="1" workbookViewId="0">
      <pane xSplit="5" ySplit="32" topLeftCell="XFD1048576" activePane="bottomRight" state="frozen"/>
      <selection pane="topRight" activeCell="F1" sqref="F1"/>
      <selection pane="bottomLeft" activeCell="A33" sqref="A33"/>
      <selection pane="bottomRight" activeCell="E32" sqref="E32"/>
    </sheetView>
  </sheetViews>
  <sheetFormatPr defaultColWidth="0" defaultRowHeight="12.75" zeroHeight="1"/>
  <cols>
    <col min="1" max="1" width="42.75" style="5" customWidth="1"/>
    <col min="2" max="4" width="13" style="6" customWidth="1"/>
    <col min="5" max="5" width="14" style="6" customWidth="1"/>
    <col min="6" max="6" width="2.375" style="5" hidden="1" customWidth="1"/>
    <col min="7" max="16384" width="2.375" style="5" hidden="1"/>
  </cols>
  <sheetData>
    <row r="1" spans="1:5" ht="18.75" customHeight="1">
      <c r="A1" s="30"/>
      <c r="B1" s="31"/>
      <c r="C1" s="93" t="s">
        <v>232</v>
      </c>
      <c r="D1" s="92"/>
      <c r="E1" s="31"/>
    </row>
    <row r="2" spans="1:5" ht="25.5">
      <c r="A2" s="31" t="s">
        <v>233</v>
      </c>
      <c r="B2" s="31" t="s">
        <v>36</v>
      </c>
      <c r="C2" s="31" t="s">
        <v>95</v>
      </c>
      <c r="D2" s="31" t="s">
        <v>96</v>
      </c>
      <c r="E2" s="31" t="s">
        <v>234</v>
      </c>
    </row>
    <row r="3" spans="1:5">
      <c r="A3" s="33" t="s">
        <v>235</v>
      </c>
      <c r="B3" s="143">
        <f>SUM('מזומנים ושווי מזומנים'!O:O)</f>
        <v>4825.3019999999997</v>
      </c>
      <c r="C3" s="34"/>
      <c r="D3" s="34"/>
      <c r="E3" s="145">
        <f>SUM('מזומנים ושווי מזומנים'!O:O)/B30</f>
        <v>3.0499981097516077E-2</v>
      </c>
    </row>
    <row r="4" spans="1:5">
      <c r="A4" s="33" t="s">
        <v>236</v>
      </c>
      <c r="B4" s="143">
        <f>SUM('איגרות חוב ממשלתיות'!U:U)</f>
        <v>35393.351000000002</v>
      </c>
      <c r="C4" s="34"/>
      <c r="D4" s="34"/>
      <c r="E4" s="145">
        <f>SUM('איגרות חוב ממשלתיות'!U:U)/B30</f>
        <v>0.22371584959402582</v>
      </c>
    </row>
    <row r="5" spans="1:5">
      <c r="A5" s="33" t="s">
        <v>237</v>
      </c>
      <c r="B5" s="143">
        <f>SUM('ניירות ערך מסחריים'!AD:AD)</f>
        <v>0</v>
      </c>
      <c r="C5" s="34"/>
      <c r="D5" s="34"/>
      <c r="E5" s="145">
        <f>SUM('ניירות ערך מסחריים'!AD:AD)/B30</f>
        <v>0</v>
      </c>
    </row>
    <row r="6" spans="1:5">
      <c r="A6" s="33" t="s">
        <v>238</v>
      </c>
      <c r="B6" s="143">
        <f>SUM('איגרות חוב'!AD:AD)</f>
        <v>28690.738999999994</v>
      </c>
      <c r="C6" s="34"/>
      <c r="D6" s="34"/>
      <c r="E6" s="145">
        <f>SUM('איגרות חוב'!AD:AD)/B30</f>
        <v>0.18134968488475275</v>
      </c>
    </row>
    <row r="7" spans="1:5">
      <c r="A7" s="33" t="s">
        <v>239</v>
      </c>
      <c r="B7" s="143">
        <f>SUM('מניות מבכ ויהש'!U:U)</f>
        <v>40836.593999999997</v>
      </c>
      <c r="C7" s="34"/>
      <c r="D7" s="34"/>
      <c r="E7" s="145">
        <f>SUM('מניות מבכ ויהש'!U:U)/B30</f>
        <v>0.25812173934127614</v>
      </c>
    </row>
    <row r="8" spans="1:5">
      <c r="A8" s="33" t="s">
        <v>240</v>
      </c>
      <c r="B8" s="143">
        <f>SUM('קרנות סל'!T:T)</f>
        <v>21653.372000000003</v>
      </c>
      <c r="C8" s="34"/>
      <c r="D8" s="34"/>
      <c r="E8" s="145">
        <f>SUM('קרנות סל'!T:T)/B30</f>
        <v>0.13686758604901497</v>
      </c>
    </row>
    <row r="9" spans="1:5">
      <c r="A9" s="33" t="s">
        <v>241</v>
      </c>
      <c r="B9" s="143">
        <f>SUM('קרנות נאמנות'!T:T)</f>
        <v>2626.5520000000001</v>
      </c>
      <c r="C9" s="34"/>
      <c r="D9" s="34"/>
      <c r="E9" s="145">
        <f>SUM('קרנות נאמנות'!T:T)/B30</f>
        <v>1.6602025396885638E-2</v>
      </c>
    </row>
    <row r="10" spans="1:5">
      <c r="A10" s="33" t="s">
        <v>242</v>
      </c>
      <c r="B10" s="143">
        <f>SUM('כתבי אופציה'!W:W)</f>
        <v>69.157000000000011</v>
      </c>
      <c r="C10" s="34"/>
      <c r="D10" s="34"/>
      <c r="E10" s="145">
        <f>SUM('כתבי אופציה'!W:W)/B30</f>
        <v>4.3713060711245014E-4</v>
      </c>
    </row>
    <row r="11" spans="1:5">
      <c r="A11" s="33" t="s">
        <v>243</v>
      </c>
      <c r="B11" s="143">
        <f>SUM(אופציות!V:V)</f>
        <v>0</v>
      </c>
      <c r="C11" s="34"/>
      <c r="D11" s="34"/>
      <c r="E11" s="145">
        <f>SUM(אופציות!V:V)/B30</f>
        <v>0</v>
      </c>
    </row>
    <row r="12" spans="1:5">
      <c r="A12" s="33" t="s">
        <v>244</v>
      </c>
      <c r="B12" s="143">
        <f>SUM('חוזים עתידיים'!R:R)</f>
        <v>-326.017</v>
      </c>
      <c r="C12" s="34"/>
      <c r="D12" s="34"/>
      <c r="E12" s="145">
        <f>SUM('חוזים עתידיים'!R:R)/B30</f>
        <v>-2.0607025917691577E-3</v>
      </c>
    </row>
    <row r="13" spans="1:5">
      <c r="A13" s="33" t="s">
        <v>245</v>
      </c>
      <c r="B13" s="143">
        <f>SUM('מוצרים מובנים'!Z:Z)</f>
        <v>0</v>
      </c>
      <c r="C13" s="34"/>
      <c r="D13" s="34"/>
      <c r="E13" s="145">
        <f>SUM('מוצרים מובנים'!Z:Z)/B30</f>
        <v>0</v>
      </c>
    </row>
    <row r="14" spans="1:5">
      <c r="A14" s="33" t="s">
        <v>246</v>
      </c>
      <c r="B14" s="143">
        <f>SUM('לא סחיר איגרות חוב ממשלתיות'!U:U)</f>
        <v>0</v>
      </c>
      <c r="C14" s="34"/>
      <c r="D14" s="34"/>
      <c r="E14" s="145">
        <f>SUM('לא סחיר איגרות חוב ממשלתיות'!U:U)/B30</f>
        <v>0</v>
      </c>
    </row>
    <row r="15" spans="1:5">
      <c r="A15" s="33" t="s">
        <v>247</v>
      </c>
      <c r="B15" s="143">
        <f>SUM('לא סחיר איגרות חוב מיועדות'!N:N)</f>
        <v>0</v>
      </c>
      <c r="C15" s="34"/>
      <c r="D15" s="34"/>
      <c r="E15" s="145">
        <f>SUM('לא סחיר איגרות חוב מיועדות'!N:N)/B30</f>
        <v>0</v>
      </c>
    </row>
    <row r="16" spans="1:5" s="96" customFormat="1">
      <c r="A16" s="35" t="s">
        <v>248</v>
      </c>
      <c r="B16" s="143">
        <f>SUM('אפיק השקעה מובטח תשואה'!F:F)</f>
        <v>0</v>
      </c>
      <c r="C16" s="36"/>
      <c r="D16" s="36"/>
      <c r="E16" s="145">
        <f>SUM('אפיק השקעה מובטח תשואה'!F:F)/B30</f>
        <v>0</v>
      </c>
    </row>
    <row r="17" spans="1:5">
      <c r="A17" s="35" t="s">
        <v>249</v>
      </c>
      <c r="B17" s="143">
        <f>SUM('לא סחיר ניירות ערך מסחריים'!AI:AI)</f>
        <v>0</v>
      </c>
      <c r="C17" s="36"/>
      <c r="D17" s="36"/>
      <c r="E17" s="145">
        <f>SUM('לא סחיר ניירות ערך מסחריים'!AI:AI)/B30</f>
        <v>0</v>
      </c>
    </row>
    <row r="18" spans="1:5">
      <c r="A18" s="33" t="s">
        <v>250</v>
      </c>
      <c r="B18" s="143">
        <f>SUM('לא סחיר איגרות חוב'!AG:AG)</f>
        <v>1377.712</v>
      </c>
      <c r="C18" s="34"/>
      <c r="D18" s="34"/>
      <c r="E18" s="145">
        <f>SUM('לא סחיר איגרות חוב'!AG:AG)/B30</f>
        <v>8.7083026011265351E-3</v>
      </c>
    </row>
    <row r="19" spans="1:5">
      <c r="A19" s="33" t="s">
        <v>251</v>
      </c>
      <c r="B19" s="143">
        <f>SUM('לא סחיר מניות מבכ ויהש'!X:X)</f>
        <v>1667.338</v>
      </c>
      <c r="C19" s="34"/>
      <c r="D19" s="34"/>
      <c r="E19" s="145">
        <f>SUM('לא סחיר מניות מבכ ויהש'!X:X)/B30</f>
        <v>1.0538983359626043E-2</v>
      </c>
    </row>
    <row r="20" spans="1:5">
      <c r="A20" s="33" t="s">
        <v>252</v>
      </c>
      <c r="B20" s="143">
        <f>SUM('קרנות השקעה'!W:W)</f>
        <v>21885.332999999995</v>
      </c>
      <c r="C20" s="34"/>
      <c r="D20" s="34"/>
      <c r="E20" s="145">
        <f>SUM('קרנות השקעה'!W:W)/B30</f>
        <v>0.13833377533941807</v>
      </c>
    </row>
    <row r="21" spans="1:5">
      <c r="A21" s="33" t="s">
        <v>253</v>
      </c>
      <c r="B21" s="143">
        <f>SUM('לא סחיר כתבי אופציה'!Z:Z)</f>
        <v>0</v>
      </c>
      <c r="C21" s="34"/>
      <c r="D21" s="34"/>
      <c r="E21" s="145">
        <f>SUM('לא סחיר כתבי אופציה'!Z:Z)/B30</f>
        <v>0</v>
      </c>
    </row>
    <row r="22" spans="1:5">
      <c r="A22" s="33" t="s">
        <v>254</v>
      </c>
      <c r="B22" s="143">
        <f>SUM('לא סחיר אופציות'!Z:Z)</f>
        <v>0</v>
      </c>
      <c r="C22" s="34"/>
      <c r="D22" s="34"/>
      <c r="E22" s="145">
        <f>SUM('לא סחיר אופציות'!Z:Z)/B30</f>
        <v>0</v>
      </c>
    </row>
    <row r="23" spans="1:5">
      <c r="A23" s="33" t="s">
        <v>255</v>
      </c>
      <c r="B23" s="143">
        <f>SUM('לא סחיר נגזרים אחרים'!R:R)</f>
        <v>-330.27800000000002</v>
      </c>
      <c r="C23" s="34"/>
      <c r="D23" s="34"/>
      <c r="E23" s="145">
        <f>SUM('לא סחיר נגזרים אחרים'!R:R)/B30</f>
        <v>-2.0876357079671732E-3</v>
      </c>
    </row>
    <row r="24" spans="1:5">
      <c r="A24" s="33" t="s">
        <v>256</v>
      </c>
      <c r="B24" s="143">
        <f>SUM(הלוואות!AT:AT)</f>
        <v>0</v>
      </c>
      <c r="C24" s="34"/>
      <c r="D24" s="34"/>
      <c r="E24" s="145">
        <f>SUM(הלוואות!AT:AT)/B30</f>
        <v>0</v>
      </c>
    </row>
    <row r="25" spans="1:5">
      <c r="A25" s="33" t="s">
        <v>257</v>
      </c>
      <c r="B25" s="143">
        <f>SUM('לא סחיר מוצרים מובנים'!AB:AB)</f>
        <v>0</v>
      </c>
      <c r="C25" s="34"/>
      <c r="D25" s="34"/>
      <c r="E25" s="145">
        <f>SUM('לא סחיר מוצרים מובנים'!AE:AE)/B30</f>
        <v>0</v>
      </c>
    </row>
    <row r="26" spans="1:5">
      <c r="A26" s="33" t="s">
        <v>258</v>
      </c>
      <c r="B26" s="143">
        <f>SUM('פיקדונות מעל 3 חודשים'!T:T)</f>
        <v>0</v>
      </c>
      <c r="C26" s="34"/>
      <c r="D26" s="34"/>
      <c r="E26" s="145">
        <f>SUM('פיקדונות מעל 3 חודשים'!T:T)/B30</f>
        <v>0</v>
      </c>
    </row>
    <row r="27" spans="1:5">
      <c r="A27" s="33" t="s">
        <v>259</v>
      </c>
      <c r="B27" s="143">
        <f>SUM('זכויות מקרקעין'!S:S)</f>
        <v>0</v>
      </c>
      <c r="C27" s="34"/>
      <c r="D27" s="34"/>
      <c r="E27" s="145">
        <f>SUM('זכויות מקרקעין'!S:S)/B30</f>
        <v>0</v>
      </c>
    </row>
    <row r="28" spans="1:5">
      <c r="A28" s="33" t="s">
        <v>260</v>
      </c>
      <c r="B28" s="143">
        <f>SUM('השקעה בחברות מוחזקות'!U:U)</f>
        <v>0</v>
      </c>
      <c r="C28" s="34"/>
      <c r="D28" s="34"/>
      <c r="E28" s="145">
        <f>SUM('השקעה בחברות מוחזקות'!U:U)/B30</f>
        <v>0</v>
      </c>
    </row>
    <row r="29" spans="1:5">
      <c r="A29" s="33" t="s">
        <v>261</v>
      </c>
      <c r="B29" s="144">
        <f>SUM('נכסים אחרים'!N:N)</f>
        <v>-162.434</v>
      </c>
      <c r="C29" s="126"/>
      <c r="D29" s="126"/>
      <c r="E29" s="146">
        <f>SUM('נכסים אחרים'!N:N)/B30</f>
        <v>-1.0267199710181718E-3</v>
      </c>
    </row>
    <row r="30" spans="1:5" ht="15">
      <c r="A30" s="32" t="s">
        <v>262</v>
      </c>
      <c r="B30" s="148">
        <f>IF(SUM(B3:B29)=0,0.0001,SUM(B3:B29))</f>
        <v>158206.72099999999</v>
      </c>
      <c r="C30" s="127">
        <f t="shared" ref="C30:D30" si="0">SUM(C3:C29)</f>
        <v>0</v>
      </c>
      <c r="D30" s="127">
        <f t="shared" si="0"/>
        <v>0</v>
      </c>
      <c r="E30" s="147">
        <f>SUM(E3:E29)</f>
        <v>0.99999999999999989</v>
      </c>
    </row>
    <row r="31" spans="1:5" s="96" customFormat="1">
      <c r="A31" s="35" t="s">
        <v>263</v>
      </c>
      <c r="B31" s="36"/>
      <c r="C31" s="36"/>
      <c r="D31" s="36"/>
      <c r="E31" s="36"/>
    </row>
    <row r="32" spans="1:5">
      <c r="A32" s="35" t="s">
        <v>264</v>
      </c>
      <c r="B32" s="143">
        <f>SUM('יתרות התחייבות להשקעה'!O:O)</f>
        <v>5089.0468900712303</v>
      </c>
      <c r="C32" s="36"/>
      <c r="D32" s="36"/>
      <c r="E32" s="145">
        <v>3.2167000000000001E-2</v>
      </c>
    </row>
  </sheetData>
  <customSheetViews>
    <customSheetView guid="{AE318230-F718-49FC-82EB-7CAC3DCD05F1}" showGridLines="0"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/>
  <dimension ref="A1:Z55"/>
  <sheetViews>
    <sheetView rightToLeft="1" workbookViewId="0"/>
  </sheetViews>
  <sheetFormatPr defaultColWidth="0" defaultRowHeight="14.25"/>
  <cols>
    <col min="1" max="26" width="11.625" customWidth="1"/>
    <col min="27" max="27" width="9" hidden="1" customWidth="1"/>
    <col min="28" max="16384" width="9" hidden="1"/>
  </cols>
  <sheetData>
    <row r="1" spans="1:26" s="2" customFormat="1" ht="51">
      <c r="A1" s="14" t="s">
        <v>14</v>
      </c>
      <c r="B1" s="14" t="s">
        <v>15</v>
      </c>
      <c r="C1" s="14" t="s">
        <v>265</v>
      </c>
      <c r="D1" s="14" t="s">
        <v>266</v>
      </c>
      <c r="E1" s="14" t="s">
        <v>267</v>
      </c>
      <c r="F1" s="14" t="s">
        <v>268</v>
      </c>
      <c r="G1" s="14" t="s">
        <v>269</v>
      </c>
      <c r="H1" s="14" t="s">
        <v>270</v>
      </c>
      <c r="I1" s="14" t="s">
        <v>68</v>
      </c>
      <c r="J1" s="14" t="s">
        <v>271</v>
      </c>
      <c r="K1" s="14" t="s">
        <v>22</v>
      </c>
      <c r="L1" s="14" t="s">
        <v>272</v>
      </c>
      <c r="M1" s="14" t="s">
        <v>273</v>
      </c>
      <c r="N1" s="14" t="s">
        <v>23</v>
      </c>
      <c r="O1" s="14" t="s">
        <v>29</v>
      </c>
      <c r="P1" s="142" t="s">
        <v>93</v>
      </c>
      <c r="Q1" s="14" t="s">
        <v>30</v>
      </c>
      <c r="R1" s="14" t="s">
        <v>105</v>
      </c>
      <c r="S1" s="14" t="s">
        <v>106</v>
      </c>
      <c r="T1" s="140" t="s">
        <v>108</v>
      </c>
      <c r="U1" s="134" t="s">
        <v>34</v>
      </c>
      <c r="V1" s="97" t="s">
        <v>274</v>
      </c>
      <c r="W1" s="14" t="s">
        <v>36</v>
      </c>
      <c r="X1" s="136" t="s">
        <v>275</v>
      </c>
      <c r="Y1" s="136" t="s">
        <v>37</v>
      </c>
      <c r="Z1" s="136" t="s">
        <v>38</v>
      </c>
    </row>
    <row r="2" spans="1:26">
      <c r="A2">
        <v>891</v>
      </c>
      <c r="B2">
        <v>9957</v>
      </c>
      <c r="C2" t="s">
        <v>276</v>
      </c>
      <c r="D2" t="s">
        <v>277</v>
      </c>
      <c r="E2" t="s">
        <v>41</v>
      </c>
      <c r="F2" t="s">
        <v>278</v>
      </c>
      <c r="G2">
        <v>62018528</v>
      </c>
      <c r="H2" t="s">
        <v>180</v>
      </c>
      <c r="I2" t="s">
        <v>279</v>
      </c>
      <c r="J2" t="s">
        <v>280</v>
      </c>
      <c r="K2" t="s">
        <v>45</v>
      </c>
      <c r="L2" t="s">
        <v>45</v>
      </c>
      <c r="M2" t="s">
        <v>45</v>
      </c>
      <c r="N2" t="s">
        <v>281</v>
      </c>
      <c r="O2" t="s">
        <v>51</v>
      </c>
      <c r="P2" s="141" t="s">
        <v>282</v>
      </c>
      <c r="Q2" t="s">
        <v>214</v>
      </c>
      <c r="R2" t="s">
        <v>209</v>
      </c>
      <c r="S2" t="s">
        <v>136</v>
      </c>
      <c r="T2" s="141" t="s">
        <v>283</v>
      </c>
      <c r="U2" s="135">
        <v>3.6360000000000001</v>
      </c>
      <c r="V2" s="133">
        <v>92.191999999999993</v>
      </c>
      <c r="W2" s="133">
        <v>335.21100000000001</v>
      </c>
      <c r="X2" s="137">
        <v>0</v>
      </c>
      <c r="Y2" s="137">
        <v>1.5316693690496401E-2</v>
      </c>
      <c r="Z2" s="137">
        <v>2.11440186580288E-3</v>
      </c>
    </row>
    <row r="3" spans="1:26">
      <c r="A3">
        <v>891</v>
      </c>
      <c r="B3">
        <v>9957</v>
      </c>
      <c r="C3" t="s">
        <v>284</v>
      </c>
      <c r="D3" t="s">
        <v>285</v>
      </c>
      <c r="E3" t="s">
        <v>41</v>
      </c>
      <c r="F3" t="s">
        <v>286</v>
      </c>
      <c r="G3">
        <v>62018080</v>
      </c>
      <c r="H3" t="s">
        <v>180</v>
      </c>
      <c r="I3" t="s">
        <v>279</v>
      </c>
      <c r="J3" t="s">
        <v>280</v>
      </c>
      <c r="K3" t="s">
        <v>45</v>
      </c>
      <c r="L3" t="s">
        <v>45</v>
      </c>
      <c r="M3" t="s">
        <v>45</v>
      </c>
      <c r="N3" t="s">
        <v>45</v>
      </c>
      <c r="O3" t="s">
        <v>51</v>
      </c>
      <c r="P3" s="141" t="s">
        <v>287</v>
      </c>
      <c r="Q3" t="s">
        <v>80</v>
      </c>
      <c r="R3" t="s">
        <v>209</v>
      </c>
      <c r="S3" t="s">
        <v>136</v>
      </c>
      <c r="T3" s="141" t="s">
        <v>137</v>
      </c>
      <c r="U3" s="135">
        <v>3.165</v>
      </c>
      <c r="V3" s="133">
        <v>133.64599999999999</v>
      </c>
      <c r="W3" s="133">
        <v>422.988</v>
      </c>
      <c r="X3" s="137">
        <v>0</v>
      </c>
      <c r="Y3" s="137">
        <v>1.9327483156963799E-2</v>
      </c>
      <c r="Z3" s="137">
        <v>2.6680736243823999E-3</v>
      </c>
    </row>
    <row r="4" spans="1:26">
      <c r="A4">
        <v>891</v>
      </c>
      <c r="B4">
        <v>9957</v>
      </c>
      <c r="C4" t="s">
        <v>288</v>
      </c>
      <c r="D4" t="s">
        <v>289</v>
      </c>
      <c r="E4" t="s">
        <v>290</v>
      </c>
      <c r="F4" t="s">
        <v>291</v>
      </c>
      <c r="G4">
        <v>50007947</v>
      </c>
      <c r="H4" t="s">
        <v>180</v>
      </c>
      <c r="I4" t="s">
        <v>292</v>
      </c>
      <c r="J4" t="s">
        <v>280</v>
      </c>
      <c r="K4" t="s">
        <v>45</v>
      </c>
      <c r="L4" t="s">
        <v>293</v>
      </c>
      <c r="M4" t="s">
        <v>293</v>
      </c>
      <c r="N4" t="s">
        <v>45</v>
      </c>
      <c r="O4" t="s">
        <v>51</v>
      </c>
      <c r="P4" s="141" t="s">
        <v>294</v>
      </c>
      <c r="Q4" t="s">
        <v>52</v>
      </c>
      <c r="R4" t="s">
        <v>209</v>
      </c>
      <c r="S4" t="s">
        <v>136</v>
      </c>
      <c r="T4" s="141" t="s">
        <v>295</v>
      </c>
      <c r="U4" s="135">
        <v>1</v>
      </c>
      <c r="V4" s="133">
        <v>480.77600000000001</v>
      </c>
      <c r="W4" s="133">
        <v>480.77600000000001</v>
      </c>
      <c r="X4" s="137">
        <v>0</v>
      </c>
      <c r="Y4" s="137">
        <v>2.1967941019067301E-2</v>
      </c>
      <c r="Z4" s="137">
        <v>3.0325771617006202E-3</v>
      </c>
    </row>
    <row r="5" spans="1:26">
      <c r="A5">
        <v>891</v>
      </c>
      <c r="B5">
        <v>9957</v>
      </c>
      <c r="C5" t="s">
        <v>296</v>
      </c>
      <c r="D5" t="s">
        <v>297</v>
      </c>
      <c r="E5" t="s">
        <v>41</v>
      </c>
      <c r="F5" t="s">
        <v>296</v>
      </c>
      <c r="G5">
        <v>62018569</v>
      </c>
      <c r="H5" t="s">
        <v>180</v>
      </c>
      <c r="I5" t="s">
        <v>279</v>
      </c>
      <c r="J5" t="s">
        <v>280</v>
      </c>
      <c r="K5" t="s">
        <v>45</v>
      </c>
      <c r="L5" t="s">
        <v>45</v>
      </c>
      <c r="M5" t="s">
        <v>45</v>
      </c>
      <c r="N5" t="s">
        <v>218</v>
      </c>
      <c r="O5" t="s">
        <v>51</v>
      </c>
      <c r="P5" s="141" t="s">
        <v>298</v>
      </c>
      <c r="Q5" t="s">
        <v>80</v>
      </c>
      <c r="R5" t="s">
        <v>209</v>
      </c>
      <c r="S5" t="s">
        <v>136</v>
      </c>
      <c r="T5" s="141" t="s">
        <v>137</v>
      </c>
      <c r="U5" s="135">
        <v>3.165</v>
      </c>
      <c r="V5" s="133">
        <v>79.319000000000003</v>
      </c>
      <c r="W5" s="133">
        <v>251.04400000000001</v>
      </c>
      <c r="X5" s="137">
        <v>0</v>
      </c>
      <c r="Y5" s="137">
        <v>1.1470901719109999E-2</v>
      </c>
      <c r="Z5" s="137">
        <v>1.5835072821477501E-3</v>
      </c>
    </row>
    <row r="6" spans="1:26">
      <c r="A6">
        <v>891</v>
      </c>
      <c r="B6">
        <v>9957</v>
      </c>
      <c r="C6" t="s">
        <v>299</v>
      </c>
      <c r="D6" t="s">
        <v>300</v>
      </c>
      <c r="E6" t="s">
        <v>62</v>
      </c>
      <c r="F6" t="s">
        <v>301</v>
      </c>
      <c r="G6">
        <v>62018254</v>
      </c>
      <c r="H6" t="s">
        <v>180</v>
      </c>
      <c r="I6" t="s">
        <v>279</v>
      </c>
      <c r="J6" t="s">
        <v>302</v>
      </c>
      <c r="K6" t="s">
        <v>76</v>
      </c>
      <c r="L6" t="s">
        <v>293</v>
      </c>
      <c r="M6" t="s">
        <v>293</v>
      </c>
      <c r="N6" t="s">
        <v>45</v>
      </c>
      <c r="O6" t="s">
        <v>51</v>
      </c>
      <c r="P6" s="141" t="s">
        <v>303</v>
      </c>
      <c r="Q6" t="s">
        <v>80</v>
      </c>
      <c r="R6" t="s">
        <v>209</v>
      </c>
      <c r="S6" t="s">
        <v>136</v>
      </c>
      <c r="T6" s="141" t="s">
        <v>295</v>
      </c>
      <c r="U6" s="135">
        <v>3.165</v>
      </c>
      <c r="V6" s="133">
        <v>48.710999999999999</v>
      </c>
      <c r="W6" s="133">
        <v>154.17099999999999</v>
      </c>
      <c r="X6" s="137">
        <v>0</v>
      </c>
      <c r="Y6" s="137">
        <v>7.0444976195347501E-3</v>
      </c>
      <c r="Z6" s="137">
        <v>9.7246176044050905E-4</v>
      </c>
    </row>
    <row r="7" spans="1:26">
      <c r="A7">
        <v>891</v>
      </c>
      <c r="B7">
        <v>9957</v>
      </c>
      <c r="C7" t="s">
        <v>304</v>
      </c>
      <c r="D7" t="s">
        <v>305</v>
      </c>
      <c r="E7" t="s">
        <v>41</v>
      </c>
      <c r="F7" t="s">
        <v>306</v>
      </c>
      <c r="G7">
        <v>50008341</v>
      </c>
      <c r="H7" t="s">
        <v>180</v>
      </c>
      <c r="I7" t="s">
        <v>307</v>
      </c>
      <c r="J7" t="s">
        <v>280</v>
      </c>
      <c r="K7" t="s">
        <v>45</v>
      </c>
      <c r="L7" t="s">
        <v>45</v>
      </c>
      <c r="M7" t="s">
        <v>45</v>
      </c>
      <c r="N7" t="s">
        <v>45</v>
      </c>
      <c r="O7" t="s">
        <v>51</v>
      </c>
      <c r="P7" s="141" t="s">
        <v>308</v>
      </c>
      <c r="Q7" t="s">
        <v>52</v>
      </c>
      <c r="R7" t="s">
        <v>209</v>
      </c>
      <c r="S7" t="s">
        <v>136</v>
      </c>
      <c r="T7" s="141" t="s">
        <v>309</v>
      </c>
      <c r="U7" s="135">
        <v>1</v>
      </c>
      <c r="V7" s="133">
        <v>564.93700000000001</v>
      </c>
      <c r="W7" s="133">
        <v>564.93700000000001</v>
      </c>
      <c r="X7" s="137">
        <v>0</v>
      </c>
      <c r="Y7" s="137">
        <v>2.5813496633292399E-2</v>
      </c>
      <c r="Z7" s="137">
        <v>3.56343911729429E-3</v>
      </c>
    </row>
    <row r="8" spans="1:26">
      <c r="A8">
        <v>891</v>
      </c>
      <c r="B8">
        <v>9957</v>
      </c>
      <c r="C8" t="s">
        <v>310</v>
      </c>
      <c r="D8" t="s">
        <v>311</v>
      </c>
      <c r="E8" t="s">
        <v>62</v>
      </c>
      <c r="F8" t="s">
        <v>312</v>
      </c>
      <c r="G8">
        <v>50006691</v>
      </c>
      <c r="H8" t="s">
        <v>180</v>
      </c>
      <c r="I8" t="s">
        <v>292</v>
      </c>
      <c r="J8" t="s">
        <v>280</v>
      </c>
      <c r="K8" t="s">
        <v>45</v>
      </c>
      <c r="L8" t="s">
        <v>45</v>
      </c>
      <c r="M8" t="s">
        <v>45</v>
      </c>
      <c r="N8" t="s">
        <v>45</v>
      </c>
      <c r="O8" t="s">
        <v>51</v>
      </c>
      <c r="P8" s="141" t="s">
        <v>287</v>
      </c>
      <c r="Q8" t="s">
        <v>52</v>
      </c>
      <c r="R8" t="s">
        <v>209</v>
      </c>
      <c r="S8" t="s">
        <v>136</v>
      </c>
      <c r="T8" s="141" t="s">
        <v>137</v>
      </c>
      <c r="U8" s="135">
        <v>1</v>
      </c>
      <c r="V8" s="133">
        <v>418.99900000000002</v>
      </c>
      <c r="W8" s="133">
        <v>418.99900000000002</v>
      </c>
      <c r="X8" s="137">
        <v>2.4600000000000002E-4</v>
      </c>
      <c r="Y8" s="137">
        <v>1.9145174891241099E-2</v>
      </c>
      <c r="Z8" s="137">
        <v>2.6429067740826799E-3</v>
      </c>
    </row>
    <row r="9" spans="1:26">
      <c r="A9">
        <v>891</v>
      </c>
      <c r="B9">
        <v>9957</v>
      </c>
      <c r="C9" t="s">
        <v>313</v>
      </c>
      <c r="D9" t="s">
        <v>314</v>
      </c>
      <c r="E9" t="s">
        <v>62</v>
      </c>
      <c r="F9" t="s">
        <v>315</v>
      </c>
      <c r="G9">
        <v>62020158</v>
      </c>
      <c r="H9" t="s">
        <v>180</v>
      </c>
      <c r="I9" t="s">
        <v>279</v>
      </c>
      <c r="J9" t="s">
        <v>280</v>
      </c>
      <c r="K9" t="s">
        <v>45</v>
      </c>
      <c r="L9" t="s">
        <v>45</v>
      </c>
      <c r="M9" t="s">
        <v>45</v>
      </c>
      <c r="N9" t="s">
        <v>45</v>
      </c>
      <c r="O9" t="s">
        <v>51</v>
      </c>
      <c r="P9" s="141" t="s">
        <v>316</v>
      </c>
      <c r="Q9" t="s">
        <v>52</v>
      </c>
      <c r="R9" t="s">
        <v>209</v>
      </c>
      <c r="S9" t="s">
        <v>136</v>
      </c>
      <c r="T9" s="141" t="s">
        <v>317</v>
      </c>
      <c r="U9" s="135">
        <v>1</v>
      </c>
      <c r="V9" s="133">
        <v>376.62</v>
      </c>
      <c r="W9" s="133">
        <v>376.62</v>
      </c>
      <c r="X9" s="137">
        <v>0</v>
      </c>
      <c r="Y9" s="137">
        <v>1.72087670226251E-2</v>
      </c>
      <c r="Z9" s="137">
        <v>2.37559422653873E-3</v>
      </c>
    </row>
    <row r="10" spans="1:26">
      <c r="A10">
        <v>891</v>
      </c>
      <c r="B10">
        <v>9957</v>
      </c>
      <c r="C10" t="s">
        <v>318</v>
      </c>
      <c r="D10" t="s">
        <v>319</v>
      </c>
      <c r="E10" t="s">
        <v>41</v>
      </c>
      <c r="F10" t="s">
        <v>320</v>
      </c>
      <c r="G10">
        <v>50005</v>
      </c>
      <c r="H10" t="s">
        <v>180</v>
      </c>
      <c r="I10" t="s">
        <v>307</v>
      </c>
      <c r="J10" t="s">
        <v>280</v>
      </c>
      <c r="K10" t="s">
        <v>45</v>
      </c>
      <c r="L10" t="s">
        <v>45</v>
      </c>
      <c r="M10" t="s">
        <v>45</v>
      </c>
      <c r="N10" t="s">
        <v>45</v>
      </c>
      <c r="O10" t="s">
        <v>51</v>
      </c>
      <c r="P10" s="141" t="s">
        <v>321</v>
      </c>
      <c r="Q10" t="s">
        <v>52</v>
      </c>
      <c r="R10" t="s">
        <v>209</v>
      </c>
      <c r="S10" t="s">
        <v>136</v>
      </c>
      <c r="T10" s="141" t="s">
        <v>322</v>
      </c>
      <c r="U10" s="135">
        <v>1</v>
      </c>
      <c r="V10" s="133">
        <v>1765.097</v>
      </c>
      <c r="W10" s="133">
        <v>1765.097</v>
      </c>
      <c r="X10" s="137">
        <v>0</v>
      </c>
      <c r="Y10" s="137">
        <v>8.0652057809878802E-2</v>
      </c>
      <c r="Z10" s="137">
        <v>1.11336601070673E-2</v>
      </c>
    </row>
    <row r="11" spans="1:26">
      <c r="A11">
        <v>891</v>
      </c>
      <c r="B11">
        <v>9957</v>
      </c>
      <c r="C11" t="s">
        <v>323</v>
      </c>
      <c r="D11" t="s">
        <v>324</v>
      </c>
      <c r="E11" t="s">
        <v>41</v>
      </c>
      <c r="F11" t="s">
        <v>325</v>
      </c>
      <c r="G11">
        <v>62017520</v>
      </c>
      <c r="H11" t="s">
        <v>180</v>
      </c>
      <c r="I11" t="s">
        <v>279</v>
      </c>
      <c r="J11" t="s">
        <v>280</v>
      </c>
      <c r="K11" t="s">
        <v>45</v>
      </c>
      <c r="L11" t="s">
        <v>45</v>
      </c>
      <c r="M11" t="s">
        <v>45</v>
      </c>
      <c r="N11" t="s">
        <v>45</v>
      </c>
      <c r="O11" t="s">
        <v>51</v>
      </c>
      <c r="P11" s="141" t="s">
        <v>326</v>
      </c>
      <c r="Q11" t="s">
        <v>80</v>
      </c>
      <c r="R11" t="s">
        <v>209</v>
      </c>
      <c r="S11" t="s">
        <v>136</v>
      </c>
      <c r="T11" s="141" t="s">
        <v>327</v>
      </c>
      <c r="U11" s="135">
        <v>3.165</v>
      </c>
      <c r="V11" s="133">
        <v>182.434</v>
      </c>
      <c r="W11" s="133">
        <v>577.404</v>
      </c>
      <c r="X11" s="137">
        <v>0</v>
      </c>
      <c r="Y11" s="137">
        <v>2.63831558447741E-2</v>
      </c>
      <c r="Z11" s="137">
        <v>3.6420780536057401E-3</v>
      </c>
    </row>
    <row r="12" spans="1:26">
      <c r="A12">
        <v>891</v>
      </c>
      <c r="B12">
        <v>9957</v>
      </c>
      <c r="C12" t="s">
        <v>328</v>
      </c>
      <c r="D12" t="s">
        <v>329</v>
      </c>
      <c r="E12" t="s">
        <v>290</v>
      </c>
      <c r="F12" t="s">
        <v>330</v>
      </c>
      <c r="G12">
        <v>62000073</v>
      </c>
      <c r="H12" t="s">
        <v>180</v>
      </c>
      <c r="I12" t="s">
        <v>331</v>
      </c>
      <c r="J12" t="s">
        <v>280</v>
      </c>
      <c r="K12" t="s">
        <v>76</v>
      </c>
      <c r="L12" t="s">
        <v>293</v>
      </c>
      <c r="M12" t="s">
        <v>45</v>
      </c>
      <c r="N12" t="s">
        <v>77</v>
      </c>
      <c r="O12" t="s">
        <v>51</v>
      </c>
      <c r="P12" s="141" t="s">
        <v>332</v>
      </c>
      <c r="Q12" t="s">
        <v>80</v>
      </c>
      <c r="R12" t="s">
        <v>209</v>
      </c>
      <c r="S12" t="s">
        <v>136</v>
      </c>
      <c r="T12" s="141" t="s">
        <v>137</v>
      </c>
      <c r="U12" s="135">
        <v>3.165</v>
      </c>
      <c r="V12" s="133">
        <v>136.54300000000001</v>
      </c>
      <c r="W12" s="133">
        <v>432.15800000000002</v>
      </c>
      <c r="X12" s="137">
        <v>0</v>
      </c>
      <c r="Y12" s="137">
        <v>1.9746484392431901E-2</v>
      </c>
      <c r="Z12" s="137">
        <v>2.72591489299752E-3</v>
      </c>
    </row>
    <row r="13" spans="1:26">
      <c r="A13">
        <v>891</v>
      </c>
      <c r="B13">
        <v>9957</v>
      </c>
      <c r="C13" t="s">
        <v>328</v>
      </c>
      <c r="D13" t="s">
        <v>329</v>
      </c>
      <c r="E13" t="s">
        <v>290</v>
      </c>
      <c r="F13" t="s">
        <v>328</v>
      </c>
      <c r="G13">
        <v>60388022</v>
      </c>
      <c r="H13" t="s">
        <v>180</v>
      </c>
      <c r="I13" t="s">
        <v>331</v>
      </c>
      <c r="J13" t="s">
        <v>280</v>
      </c>
      <c r="K13" t="s">
        <v>76</v>
      </c>
      <c r="L13" t="s">
        <v>293</v>
      </c>
      <c r="M13" t="s">
        <v>45</v>
      </c>
      <c r="N13" t="s">
        <v>77</v>
      </c>
      <c r="O13" t="s">
        <v>51</v>
      </c>
      <c r="P13" s="141" t="s">
        <v>333</v>
      </c>
      <c r="Q13" t="s">
        <v>80</v>
      </c>
      <c r="R13" t="s">
        <v>209</v>
      </c>
      <c r="S13" t="s">
        <v>136</v>
      </c>
      <c r="T13" s="141" t="s">
        <v>334</v>
      </c>
      <c r="U13" s="135">
        <v>3.165</v>
      </c>
      <c r="V13" s="133">
        <v>33.389000000000003</v>
      </c>
      <c r="W13" s="133">
        <v>105.67700000000001</v>
      </c>
      <c r="X13" s="137">
        <v>9.2E-5</v>
      </c>
      <c r="Y13" s="137">
        <v>4.8286595041997903E-3</v>
      </c>
      <c r="Z13" s="137">
        <v>6.6657510238921005E-4</v>
      </c>
    </row>
    <row r="14" spans="1:26">
      <c r="A14">
        <v>891</v>
      </c>
      <c r="B14">
        <v>9957</v>
      </c>
      <c r="C14" t="s">
        <v>335</v>
      </c>
      <c r="D14" t="s">
        <v>336</v>
      </c>
      <c r="E14" t="s">
        <v>41</v>
      </c>
      <c r="F14" t="s">
        <v>337</v>
      </c>
      <c r="G14">
        <v>60397874</v>
      </c>
      <c r="H14" t="s">
        <v>180</v>
      </c>
      <c r="I14" t="s">
        <v>279</v>
      </c>
      <c r="J14" t="s">
        <v>280</v>
      </c>
      <c r="K14" t="s">
        <v>76</v>
      </c>
      <c r="L14" t="s">
        <v>338</v>
      </c>
      <c r="M14" t="s">
        <v>281</v>
      </c>
      <c r="N14" t="s">
        <v>77</v>
      </c>
      <c r="O14" t="s">
        <v>51</v>
      </c>
      <c r="P14" s="141" t="s">
        <v>339</v>
      </c>
      <c r="Q14" t="s">
        <v>80</v>
      </c>
      <c r="R14" t="s">
        <v>209</v>
      </c>
      <c r="S14" t="s">
        <v>136</v>
      </c>
      <c r="T14" s="141" t="s">
        <v>340</v>
      </c>
      <c r="U14" s="135">
        <v>3.165</v>
      </c>
      <c r="V14" s="133">
        <v>88.643000000000001</v>
      </c>
      <c r="W14" s="133">
        <v>280.55500000000001</v>
      </c>
      <c r="X14" s="137">
        <v>1.83E-4</v>
      </c>
      <c r="Y14" s="137">
        <v>1.28193309514123E-2</v>
      </c>
      <c r="Z14" s="137">
        <v>1.76965197775215E-3</v>
      </c>
    </row>
    <row r="15" spans="1:26">
      <c r="A15">
        <v>891</v>
      </c>
      <c r="B15">
        <v>9957</v>
      </c>
      <c r="C15" t="s">
        <v>341</v>
      </c>
      <c r="D15" t="s">
        <v>342</v>
      </c>
      <c r="E15" t="s">
        <v>290</v>
      </c>
      <c r="F15" t="s">
        <v>343</v>
      </c>
      <c r="G15">
        <v>62020409</v>
      </c>
      <c r="H15" t="s">
        <v>180</v>
      </c>
      <c r="I15" t="s">
        <v>279</v>
      </c>
      <c r="J15" t="s">
        <v>280</v>
      </c>
      <c r="K15" t="s">
        <v>76</v>
      </c>
      <c r="L15" t="s">
        <v>77</v>
      </c>
      <c r="M15" t="s">
        <v>77</v>
      </c>
      <c r="N15" t="s">
        <v>77</v>
      </c>
      <c r="O15" t="s">
        <v>51</v>
      </c>
      <c r="P15" s="141" t="s">
        <v>344</v>
      </c>
      <c r="Q15" t="s">
        <v>80</v>
      </c>
      <c r="R15" t="s">
        <v>209</v>
      </c>
      <c r="S15" t="s">
        <v>136</v>
      </c>
      <c r="T15" s="141" t="s">
        <v>345</v>
      </c>
      <c r="U15" s="135">
        <v>3.165</v>
      </c>
      <c r="V15" s="133">
        <v>217.35900000000001</v>
      </c>
      <c r="W15" s="133">
        <v>687.94100000000003</v>
      </c>
      <c r="X15" s="137">
        <v>0</v>
      </c>
      <c r="Y15" s="137">
        <v>3.1433865903988799E-2</v>
      </c>
      <c r="Z15" s="137">
        <v>4.3393062536747204E-3</v>
      </c>
    </row>
    <row r="16" spans="1:26">
      <c r="A16">
        <v>891</v>
      </c>
      <c r="B16">
        <v>9957</v>
      </c>
      <c r="C16" t="s">
        <v>346</v>
      </c>
      <c r="D16" t="s">
        <v>347</v>
      </c>
      <c r="E16" t="s">
        <v>290</v>
      </c>
      <c r="F16" t="s">
        <v>348</v>
      </c>
      <c r="G16">
        <v>62022132</v>
      </c>
      <c r="H16" t="s">
        <v>180</v>
      </c>
      <c r="I16" t="s">
        <v>279</v>
      </c>
      <c r="J16" t="s">
        <v>280</v>
      </c>
      <c r="K16" t="s">
        <v>76</v>
      </c>
      <c r="L16" t="s">
        <v>293</v>
      </c>
      <c r="M16" t="s">
        <v>77</v>
      </c>
      <c r="N16" t="s">
        <v>77</v>
      </c>
      <c r="O16" t="s">
        <v>51</v>
      </c>
      <c r="P16" s="141" t="s">
        <v>349</v>
      </c>
      <c r="Q16" t="s">
        <v>80</v>
      </c>
      <c r="R16" t="s">
        <v>209</v>
      </c>
      <c r="S16" t="s">
        <v>136</v>
      </c>
      <c r="T16" s="141" t="s">
        <v>350</v>
      </c>
      <c r="U16" s="135">
        <v>3.165</v>
      </c>
      <c r="V16" s="133">
        <v>79.956000000000003</v>
      </c>
      <c r="W16" s="133">
        <v>253.06</v>
      </c>
      <c r="X16" s="137">
        <v>4.6999999999999997E-5</v>
      </c>
      <c r="Y16" s="137">
        <v>1.1562994387835901E-2</v>
      </c>
      <c r="Z16" s="137">
        <v>1.59622026802548E-3</v>
      </c>
    </row>
    <row r="17" spans="1:26">
      <c r="A17">
        <v>891</v>
      </c>
      <c r="B17">
        <v>9957</v>
      </c>
      <c r="C17" t="s">
        <v>351</v>
      </c>
      <c r="D17" t="s">
        <v>352</v>
      </c>
      <c r="E17" t="s">
        <v>290</v>
      </c>
      <c r="F17" t="s">
        <v>353</v>
      </c>
      <c r="G17">
        <v>62022363</v>
      </c>
      <c r="H17" t="s">
        <v>180</v>
      </c>
      <c r="I17" t="s">
        <v>331</v>
      </c>
      <c r="J17" t="s">
        <v>280</v>
      </c>
      <c r="K17" t="s">
        <v>76</v>
      </c>
      <c r="L17" t="s">
        <v>77</v>
      </c>
      <c r="M17" t="s">
        <v>77</v>
      </c>
      <c r="N17" t="s">
        <v>354</v>
      </c>
      <c r="O17" t="s">
        <v>51</v>
      </c>
      <c r="P17" s="141" t="s">
        <v>355</v>
      </c>
      <c r="Q17" t="s">
        <v>214</v>
      </c>
      <c r="R17" t="s">
        <v>209</v>
      </c>
      <c r="S17" t="s">
        <v>136</v>
      </c>
      <c r="T17" s="141" t="s">
        <v>137</v>
      </c>
      <c r="U17" s="135">
        <v>3.6360000000000001</v>
      </c>
      <c r="V17" s="133">
        <v>39.747</v>
      </c>
      <c r="W17" s="133">
        <v>144.52099999999999</v>
      </c>
      <c r="X17" s="137">
        <v>3.1599999999999998E-4</v>
      </c>
      <c r="Y17" s="137">
        <v>6.6035363361966696E-3</v>
      </c>
      <c r="Z17" s="137">
        <v>9.1158900427803602E-4</v>
      </c>
    </row>
    <row r="18" spans="1:26">
      <c r="A18">
        <v>891</v>
      </c>
      <c r="B18">
        <v>9957</v>
      </c>
      <c r="C18" t="s">
        <v>356</v>
      </c>
      <c r="D18" t="s">
        <v>357</v>
      </c>
      <c r="E18" t="s">
        <v>62</v>
      </c>
      <c r="F18" t="s">
        <v>358</v>
      </c>
      <c r="G18">
        <v>62020128</v>
      </c>
      <c r="H18" t="s">
        <v>180</v>
      </c>
      <c r="I18" t="s">
        <v>279</v>
      </c>
      <c r="J18" t="s">
        <v>280</v>
      </c>
      <c r="K18" t="s">
        <v>76</v>
      </c>
      <c r="L18" t="s">
        <v>45</v>
      </c>
      <c r="M18" t="s">
        <v>45</v>
      </c>
      <c r="N18" t="s">
        <v>77</v>
      </c>
      <c r="O18" t="s">
        <v>51</v>
      </c>
      <c r="P18" s="141" t="s">
        <v>359</v>
      </c>
      <c r="Q18" t="s">
        <v>80</v>
      </c>
      <c r="R18" t="s">
        <v>209</v>
      </c>
      <c r="S18" t="s">
        <v>136</v>
      </c>
      <c r="T18" s="141" t="s">
        <v>137</v>
      </c>
      <c r="U18" s="135">
        <v>3.165</v>
      </c>
      <c r="V18" s="133">
        <v>29.498999999999999</v>
      </c>
      <c r="W18" s="133">
        <v>93.363</v>
      </c>
      <c r="X18" s="137">
        <v>0</v>
      </c>
      <c r="Y18" s="137">
        <v>4.26599939103118E-3</v>
      </c>
      <c r="Z18" s="137">
        <v>5.8890236066462098E-4</v>
      </c>
    </row>
    <row r="19" spans="1:26">
      <c r="A19">
        <v>891</v>
      </c>
      <c r="B19">
        <v>9957</v>
      </c>
      <c r="C19" t="s">
        <v>360</v>
      </c>
      <c r="D19" t="s">
        <v>361</v>
      </c>
      <c r="E19" t="s">
        <v>290</v>
      </c>
      <c r="F19" t="s">
        <v>362</v>
      </c>
      <c r="G19">
        <v>62019567</v>
      </c>
      <c r="H19" t="s">
        <v>180</v>
      </c>
      <c r="I19" t="s">
        <v>279</v>
      </c>
      <c r="J19" t="s">
        <v>280</v>
      </c>
      <c r="K19" t="s">
        <v>76</v>
      </c>
      <c r="L19" t="s">
        <v>293</v>
      </c>
      <c r="M19" t="s">
        <v>293</v>
      </c>
      <c r="N19" t="s">
        <v>77</v>
      </c>
      <c r="O19" t="s">
        <v>51</v>
      </c>
      <c r="P19" s="141" t="s">
        <v>363</v>
      </c>
      <c r="Q19" t="s">
        <v>80</v>
      </c>
      <c r="R19" t="s">
        <v>209</v>
      </c>
      <c r="S19" t="s">
        <v>136</v>
      </c>
      <c r="T19" s="141" t="s">
        <v>364</v>
      </c>
      <c r="U19" s="135">
        <v>3.165</v>
      </c>
      <c r="V19" s="133">
        <v>54.341999999999999</v>
      </c>
      <c r="W19" s="133">
        <v>171.99199999999999</v>
      </c>
      <c r="X19" s="137">
        <v>0</v>
      </c>
      <c r="Y19" s="137">
        <v>7.8587953394500601E-3</v>
      </c>
      <c r="Z19" s="137">
        <v>1.08487196156481E-3</v>
      </c>
    </row>
    <row r="20" spans="1:26">
      <c r="A20">
        <v>891</v>
      </c>
      <c r="B20">
        <v>9957</v>
      </c>
      <c r="C20" t="s">
        <v>360</v>
      </c>
      <c r="D20" t="s">
        <v>361</v>
      </c>
      <c r="E20" t="s">
        <v>290</v>
      </c>
      <c r="F20" t="s">
        <v>365</v>
      </c>
      <c r="G20">
        <v>62019575</v>
      </c>
      <c r="H20" t="s">
        <v>180</v>
      </c>
      <c r="I20" t="s">
        <v>279</v>
      </c>
      <c r="J20" t="s">
        <v>280</v>
      </c>
      <c r="K20" t="s">
        <v>76</v>
      </c>
      <c r="L20" t="s">
        <v>293</v>
      </c>
      <c r="M20" t="s">
        <v>293</v>
      </c>
      <c r="N20" t="s">
        <v>77</v>
      </c>
      <c r="O20" t="s">
        <v>51</v>
      </c>
      <c r="P20" s="141" t="s">
        <v>363</v>
      </c>
      <c r="Q20" t="s">
        <v>80</v>
      </c>
      <c r="R20" t="s">
        <v>209</v>
      </c>
      <c r="S20" t="s">
        <v>136</v>
      </c>
      <c r="T20" s="141" t="s">
        <v>364</v>
      </c>
      <c r="U20" s="135">
        <v>3.165</v>
      </c>
      <c r="V20" s="133">
        <v>54.244999999999997</v>
      </c>
      <c r="W20" s="133">
        <v>171.68700000000001</v>
      </c>
      <c r="X20" s="137">
        <v>0</v>
      </c>
      <c r="Y20" s="137">
        <v>7.8448340537126092E-3</v>
      </c>
      <c r="Z20" s="137">
        <v>1.0829446677761601E-3</v>
      </c>
    </row>
    <row r="21" spans="1:26">
      <c r="A21">
        <v>891</v>
      </c>
      <c r="B21">
        <v>9957</v>
      </c>
      <c r="C21" t="s">
        <v>366</v>
      </c>
      <c r="D21" t="s">
        <v>367</v>
      </c>
      <c r="E21" t="s">
        <v>290</v>
      </c>
      <c r="F21" t="s">
        <v>368</v>
      </c>
      <c r="G21">
        <v>62017934</v>
      </c>
      <c r="H21" t="s">
        <v>180</v>
      </c>
      <c r="I21" t="s">
        <v>279</v>
      </c>
      <c r="J21" t="s">
        <v>280</v>
      </c>
      <c r="K21" t="s">
        <v>76</v>
      </c>
      <c r="L21" t="s">
        <v>293</v>
      </c>
      <c r="M21" t="s">
        <v>77</v>
      </c>
      <c r="N21" t="s">
        <v>77</v>
      </c>
      <c r="O21" t="s">
        <v>51</v>
      </c>
      <c r="P21" s="141" t="s">
        <v>369</v>
      </c>
      <c r="Q21" t="s">
        <v>80</v>
      </c>
      <c r="R21" t="s">
        <v>209</v>
      </c>
      <c r="S21" t="s">
        <v>136</v>
      </c>
      <c r="T21" s="141" t="s">
        <v>317</v>
      </c>
      <c r="U21" s="135">
        <v>3.165</v>
      </c>
      <c r="V21" s="133">
        <v>179.51499999999999</v>
      </c>
      <c r="W21" s="133">
        <v>568.16499999999996</v>
      </c>
      <c r="X21" s="137">
        <v>0</v>
      </c>
      <c r="Y21" s="137">
        <v>2.5960989699302699E-2</v>
      </c>
      <c r="Z21" s="137">
        <v>3.5837998831532302E-3</v>
      </c>
    </row>
    <row r="22" spans="1:26">
      <c r="A22">
        <v>891</v>
      </c>
      <c r="B22">
        <v>9957</v>
      </c>
      <c r="C22" t="s">
        <v>370</v>
      </c>
      <c r="D22" t="s">
        <v>371</v>
      </c>
      <c r="E22" t="s">
        <v>290</v>
      </c>
      <c r="F22" t="s">
        <v>372</v>
      </c>
      <c r="G22">
        <v>62009865</v>
      </c>
      <c r="H22" t="s">
        <v>180</v>
      </c>
      <c r="I22" t="s">
        <v>331</v>
      </c>
      <c r="J22" t="s">
        <v>280</v>
      </c>
      <c r="K22" t="s">
        <v>76</v>
      </c>
      <c r="L22" t="s">
        <v>77</v>
      </c>
      <c r="M22" t="s">
        <v>77</v>
      </c>
      <c r="N22" t="s">
        <v>77</v>
      </c>
      <c r="O22" t="s">
        <v>51</v>
      </c>
      <c r="P22" s="141" t="s">
        <v>373</v>
      </c>
      <c r="Q22" t="s">
        <v>80</v>
      </c>
      <c r="R22" t="s">
        <v>209</v>
      </c>
      <c r="S22" t="s">
        <v>136</v>
      </c>
      <c r="T22" s="141" t="s">
        <v>137</v>
      </c>
      <c r="U22" s="135">
        <v>3.165</v>
      </c>
      <c r="V22" s="133">
        <v>49.991</v>
      </c>
      <c r="W22" s="133">
        <v>158.22300000000001</v>
      </c>
      <c r="X22" s="137">
        <v>0</v>
      </c>
      <c r="Y22" s="137">
        <v>7.2296300787704302E-3</v>
      </c>
      <c r="Z22" s="137">
        <v>9.9801847817205689E-4</v>
      </c>
    </row>
    <row r="23" spans="1:26">
      <c r="A23">
        <v>891</v>
      </c>
      <c r="B23">
        <v>9957</v>
      </c>
      <c r="C23" t="s">
        <v>374</v>
      </c>
      <c r="D23" t="s">
        <v>375</v>
      </c>
      <c r="E23" t="s">
        <v>290</v>
      </c>
      <c r="F23" t="s">
        <v>376</v>
      </c>
      <c r="G23">
        <v>62020359</v>
      </c>
      <c r="H23" t="s">
        <v>180</v>
      </c>
      <c r="I23" t="s">
        <v>331</v>
      </c>
      <c r="J23" t="s">
        <v>280</v>
      </c>
      <c r="K23" t="s">
        <v>76</v>
      </c>
      <c r="L23" t="s">
        <v>293</v>
      </c>
      <c r="M23" t="s">
        <v>77</v>
      </c>
      <c r="N23" t="s">
        <v>77</v>
      </c>
      <c r="O23" t="s">
        <v>51</v>
      </c>
      <c r="P23" s="141" t="s">
        <v>377</v>
      </c>
      <c r="Q23" t="s">
        <v>80</v>
      </c>
      <c r="R23" t="s">
        <v>209</v>
      </c>
      <c r="S23" t="s">
        <v>136</v>
      </c>
      <c r="T23" s="141" t="s">
        <v>283</v>
      </c>
      <c r="U23" s="135">
        <v>3.165</v>
      </c>
      <c r="V23" s="133">
        <v>412.92200000000003</v>
      </c>
      <c r="W23" s="133">
        <v>1306.8969999999999</v>
      </c>
      <c r="X23" s="137">
        <v>0</v>
      </c>
      <c r="Y23" s="137">
        <v>5.9715643048526203E-2</v>
      </c>
      <c r="Z23" s="137">
        <v>8.2434805860069505E-3</v>
      </c>
    </row>
    <row r="24" spans="1:26">
      <c r="A24">
        <v>891</v>
      </c>
      <c r="B24">
        <v>9957</v>
      </c>
      <c r="C24" t="s">
        <v>378</v>
      </c>
      <c r="D24" t="s">
        <v>371</v>
      </c>
      <c r="E24" t="s">
        <v>290</v>
      </c>
      <c r="F24" t="s">
        <v>379</v>
      </c>
      <c r="G24">
        <v>62016969</v>
      </c>
      <c r="H24" t="s">
        <v>180</v>
      </c>
      <c r="I24" t="s">
        <v>292</v>
      </c>
      <c r="J24" t="s">
        <v>280</v>
      </c>
      <c r="K24" t="s">
        <v>76</v>
      </c>
      <c r="L24" t="s">
        <v>77</v>
      </c>
      <c r="M24" t="s">
        <v>77</v>
      </c>
      <c r="N24" t="s">
        <v>77</v>
      </c>
      <c r="O24" t="s">
        <v>51</v>
      </c>
      <c r="P24" s="141" t="s">
        <v>380</v>
      </c>
      <c r="Q24" t="s">
        <v>80</v>
      </c>
      <c r="R24" t="s">
        <v>209</v>
      </c>
      <c r="S24" t="s">
        <v>136</v>
      </c>
      <c r="T24" s="141" t="s">
        <v>137</v>
      </c>
      <c r="U24" s="135">
        <v>3.165</v>
      </c>
      <c r="V24" s="133">
        <v>88.927000000000007</v>
      </c>
      <c r="W24" s="133">
        <v>281.45299999999997</v>
      </c>
      <c r="X24" s="137">
        <v>0</v>
      </c>
      <c r="Y24" s="137">
        <v>1.2860342924830299E-2</v>
      </c>
      <c r="Z24" s="137">
        <v>1.7753134994138999E-3</v>
      </c>
    </row>
    <row r="25" spans="1:26">
      <c r="A25">
        <v>891</v>
      </c>
      <c r="B25">
        <v>9957</v>
      </c>
      <c r="C25" t="s">
        <v>381</v>
      </c>
      <c r="D25" t="s">
        <v>382</v>
      </c>
      <c r="E25" t="s">
        <v>41</v>
      </c>
      <c r="F25" t="s">
        <v>383</v>
      </c>
      <c r="G25">
        <v>62018891</v>
      </c>
      <c r="H25" t="s">
        <v>180</v>
      </c>
      <c r="I25" t="s">
        <v>279</v>
      </c>
      <c r="J25" t="s">
        <v>280</v>
      </c>
      <c r="K25" t="s">
        <v>76</v>
      </c>
      <c r="L25" t="s">
        <v>384</v>
      </c>
      <c r="M25" t="s">
        <v>384</v>
      </c>
      <c r="N25" t="s">
        <v>218</v>
      </c>
      <c r="O25" t="s">
        <v>51</v>
      </c>
      <c r="P25" s="141" t="s">
        <v>385</v>
      </c>
      <c r="Q25" t="s">
        <v>214</v>
      </c>
      <c r="R25" t="s">
        <v>209</v>
      </c>
      <c r="S25" t="s">
        <v>136</v>
      </c>
      <c r="T25" s="141" t="s">
        <v>295</v>
      </c>
      <c r="U25" s="135">
        <v>3.6360000000000001</v>
      </c>
      <c r="V25" s="133">
        <v>184.535</v>
      </c>
      <c r="W25" s="133">
        <v>670.971</v>
      </c>
      <c r="X25" s="137">
        <v>0</v>
      </c>
      <c r="Y25" s="137">
        <v>3.0658467600351801E-2</v>
      </c>
      <c r="Z25" s="137">
        <v>4.2322659450363303E-3</v>
      </c>
    </row>
    <row r="26" spans="1:26">
      <c r="A26">
        <v>891</v>
      </c>
      <c r="B26">
        <v>9957</v>
      </c>
      <c r="C26" t="s">
        <v>386</v>
      </c>
      <c r="D26" t="s">
        <v>387</v>
      </c>
      <c r="E26" t="s">
        <v>41</v>
      </c>
      <c r="F26" t="s">
        <v>388</v>
      </c>
      <c r="G26">
        <v>62017942</v>
      </c>
      <c r="H26" t="s">
        <v>180</v>
      </c>
      <c r="I26" t="s">
        <v>331</v>
      </c>
      <c r="J26" t="s">
        <v>280</v>
      </c>
      <c r="K26" t="s">
        <v>76</v>
      </c>
      <c r="L26" t="s">
        <v>293</v>
      </c>
      <c r="M26" t="s">
        <v>45</v>
      </c>
      <c r="N26" t="s">
        <v>281</v>
      </c>
      <c r="O26" t="s">
        <v>51</v>
      </c>
      <c r="P26" s="141" t="s">
        <v>369</v>
      </c>
      <c r="Q26" t="s">
        <v>214</v>
      </c>
      <c r="R26" t="s">
        <v>209</v>
      </c>
      <c r="S26" t="s">
        <v>136</v>
      </c>
      <c r="T26" s="141" t="s">
        <v>283</v>
      </c>
      <c r="U26" s="135">
        <v>3.6360000000000001</v>
      </c>
      <c r="V26" s="133">
        <v>96.457999999999998</v>
      </c>
      <c r="W26" s="133">
        <v>350.721</v>
      </c>
      <c r="X26" s="137">
        <v>0</v>
      </c>
      <c r="Y26" s="137">
        <v>1.60254057547893E-2</v>
      </c>
      <c r="Z26" s="137">
        <v>2.2122364338459598E-3</v>
      </c>
    </row>
    <row r="27" spans="1:26">
      <c r="A27">
        <v>891</v>
      </c>
      <c r="B27">
        <v>9957</v>
      </c>
      <c r="C27" t="s">
        <v>389</v>
      </c>
      <c r="D27" t="s">
        <v>390</v>
      </c>
      <c r="E27" t="s">
        <v>290</v>
      </c>
      <c r="F27" t="s">
        <v>391</v>
      </c>
      <c r="G27">
        <v>62017876</v>
      </c>
      <c r="H27" t="s">
        <v>180</v>
      </c>
      <c r="I27" t="s">
        <v>279</v>
      </c>
      <c r="J27" t="s">
        <v>280</v>
      </c>
      <c r="K27" t="s">
        <v>76</v>
      </c>
      <c r="L27" t="s">
        <v>293</v>
      </c>
      <c r="M27" t="s">
        <v>293</v>
      </c>
      <c r="N27" t="s">
        <v>77</v>
      </c>
      <c r="O27" t="s">
        <v>51</v>
      </c>
      <c r="P27" s="141" t="s">
        <v>392</v>
      </c>
      <c r="Q27" t="s">
        <v>80</v>
      </c>
      <c r="R27" t="s">
        <v>209</v>
      </c>
      <c r="S27" t="s">
        <v>136</v>
      </c>
      <c r="T27" s="141" t="s">
        <v>393</v>
      </c>
      <c r="U27" s="135">
        <v>3.165</v>
      </c>
      <c r="V27" s="133">
        <v>66.802000000000007</v>
      </c>
      <c r="W27" s="133">
        <v>211.429</v>
      </c>
      <c r="X27" s="137">
        <v>0</v>
      </c>
      <c r="Y27" s="137">
        <v>9.6607825952817403E-3</v>
      </c>
      <c r="Z27" s="137">
        <v>1.33362833763881E-3</v>
      </c>
    </row>
    <row r="28" spans="1:26">
      <c r="A28">
        <v>891</v>
      </c>
      <c r="B28">
        <v>9957</v>
      </c>
      <c r="C28" t="s">
        <v>394</v>
      </c>
      <c r="D28" t="s">
        <v>395</v>
      </c>
      <c r="E28" t="s">
        <v>62</v>
      </c>
      <c r="F28" t="s">
        <v>396</v>
      </c>
      <c r="G28">
        <v>62018734</v>
      </c>
      <c r="H28" t="s">
        <v>180</v>
      </c>
      <c r="I28" t="s">
        <v>279</v>
      </c>
      <c r="J28" t="s">
        <v>280</v>
      </c>
      <c r="K28" t="s">
        <v>76</v>
      </c>
      <c r="L28" t="s">
        <v>77</v>
      </c>
      <c r="M28" t="s">
        <v>77</v>
      </c>
      <c r="N28" t="s">
        <v>77</v>
      </c>
      <c r="O28" t="s">
        <v>51</v>
      </c>
      <c r="P28" s="141" t="s">
        <v>397</v>
      </c>
      <c r="Q28" t="s">
        <v>80</v>
      </c>
      <c r="R28" t="s">
        <v>209</v>
      </c>
      <c r="S28" t="s">
        <v>136</v>
      </c>
      <c r="T28" s="141" t="s">
        <v>393</v>
      </c>
      <c r="U28" s="135">
        <v>3.165</v>
      </c>
      <c r="V28" s="133">
        <v>89.945999999999998</v>
      </c>
      <c r="W28" s="133">
        <v>284.67899999999997</v>
      </c>
      <c r="X28" s="137">
        <v>0</v>
      </c>
      <c r="Y28" s="137">
        <v>1.30077572318221E-2</v>
      </c>
      <c r="Z28" s="137">
        <v>1.7956633929384299E-3</v>
      </c>
    </row>
    <row r="29" spans="1:26">
      <c r="A29">
        <v>891</v>
      </c>
      <c r="B29">
        <v>9957</v>
      </c>
      <c r="C29" t="s">
        <v>398</v>
      </c>
      <c r="D29" t="s">
        <v>399</v>
      </c>
      <c r="E29" t="s">
        <v>72</v>
      </c>
      <c r="F29" t="s">
        <v>400</v>
      </c>
      <c r="G29">
        <v>62015433</v>
      </c>
      <c r="H29" t="s">
        <v>180</v>
      </c>
      <c r="I29" t="s">
        <v>279</v>
      </c>
      <c r="J29" t="s">
        <v>280</v>
      </c>
      <c r="K29" t="s">
        <v>76</v>
      </c>
      <c r="L29" t="s">
        <v>77</v>
      </c>
      <c r="M29" t="s">
        <v>77</v>
      </c>
      <c r="N29" t="s">
        <v>77</v>
      </c>
      <c r="O29" t="s">
        <v>51</v>
      </c>
      <c r="P29" s="141" t="s">
        <v>401</v>
      </c>
      <c r="Q29" t="s">
        <v>80</v>
      </c>
      <c r="R29" t="s">
        <v>209</v>
      </c>
      <c r="S29" t="s">
        <v>136</v>
      </c>
      <c r="T29" s="141" t="s">
        <v>402</v>
      </c>
      <c r="U29" s="135">
        <v>3.165</v>
      </c>
      <c r="V29" s="133">
        <v>204.24100000000001</v>
      </c>
      <c r="W29" s="133">
        <v>646.423</v>
      </c>
      <c r="X29" s="137">
        <v>0</v>
      </c>
      <c r="Y29" s="137">
        <v>2.9536791658763901E-2</v>
      </c>
      <c r="Z29" s="137">
        <v>4.07742353898944E-3</v>
      </c>
    </row>
    <row r="30" spans="1:26">
      <c r="A30">
        <v>891</v>
      </c>
      <c r="B30">
        <v>9957</v>
      </c>
      <c r="C30" t="s">
        <v>403</v>
      </c>
      <c r="D30" t="s">
        <v>404</v>
      </c>
      <c r="E30" t="s">
        <v>290</v>
      </c>
      <c r="F30" t="s">
        <v>405</v>
      </c>
      <c r="G30">
        <v>62014352</v>
      </c>
      <c r="H30" t="s">
        <v>180</v>
      </c>
      <c r="I30" t="s">
        <v>279</v>
      </c>
      <c r="J30" t="s">
        <v>280</v>
      </c>
      <c r="K30" t="s">
        <v>76</v>
      </c>
      <c r="L30" t="s">
        <v>77</v>
      </c>
      <c r="M30" t="s">
        <v>77</v>
      </c>
      <c r="N30" t="s">
        <v>77</v>
      </c>
      <c r="O30" t="s">
        <v>51</v>
      </c>
      <c r="P30" s="141" t="s">
        <v>406</v>
      </c>
      <c r="Q30" t="s">
        <v>80</v>
      </c>
      <c r="R30" t="s">
        <v>209</v>
      </c>
      <c r="S30" t="s">
        <v>136</v>
      </c>
      <c r="T30" s="141" t="s">
        <v>407</v>
      </c>
      <c r="U30" s="135">
        <v>3.165</v>
      </c>
      <c r="V30" s="133">
        <v>134.63999999999999</v>
      </c>
      <c r="W30" s="133">
        <v>426.13600000000002</v>
      </c>
      <c r="X30" s="137">
        <v>0</v>
      </c>
      <c r="Y30" s="137">
        <v>1.94712927264356E-2</v>
      </c>
      <c r="Z30" s="137">
        <v>2.6879258998248499E-3</v>
      </c>
    </row>
    <row r="31" spans="1:26">
      <c r="A31">
        <v>891</v>
      </c>
      <c r="B31">
        <v>9957</v>
      </c>
      <c r="C31" t="s">
        <v>408</v>
      </c>
      <c r="D31" t="s">
        <v>409</v>
      </c>
      <c r="E31" t="s">
        <v>290</v>
      </c>
      <c r="F31" t="s">
        <v>408</v>
      </c>
      <c r="G31">
        <v>62021076</v>
      </c>
      <c r="H31" t="s">
        <v>180</v>
      </c>
      <c r="I31" t="s">
        <v>279</v>
      </c>
      <c r="J31" t="s">
        <v>280</v>
      </c>
      <c r="K31" t="s">
        <v>76</v>
      </c>
      <c r="L31" t="s">
        <v>77</v>
      </c>
      <c r="M31" t="s">
        <v>77</v>
      </c>
      <c r="N31" t="s">
        <v>77</v>
      </c>
      <c r="O31" t="s">
        <v>51</v>
      </c>
      <c r="P31" s="141" t="s">
        <v>410</v>
      </c>
      <c r="Q31" t="s">
        <v>80</v>
      </c>
      <c r="R31" t="s">
        <v>209</v>
      </c>
      <c r="S31" t="s">
        <v>136</v>
      </c>
      <c r="T31" s="141" t="s">
        <v>137</v>
      </c>
      <c r="U31" s="135">
        <v>3.165</v>
      </c>
      <c r="V31" s="133">
        <v>136.14099999999999</v>
      </c>
      <c r="W31" s="133">
        <v>430.88799999999998</v>
      </c>
      <c r="X31" s="137">
        <v>0</v>
      </c>
      <c r="Y31" s="137">
        <v>1.9688424184294201E-2</v>
      </c>
      <c r="Z31" s="137">
        <v>2.7178999378841E-3</v>
      </c>
    </row>
    <row r="32" spans="1:26">
      <c r="A32">
        <v>891</v>
      </c>
      <c r="B32">
        <v>9957</v>
      </c>
      <c r="C32" t="s">
        <v>411</v>
      </c>
      <c r="D32" t="s">
        <v>412</v>
      </c>
      <c r="E32" t="s">
        <v>62</v>
      </c>
      <c r="F32" t="s">
        <v>413</v>
      </c>
      <c r="G32">
        <v>60402914</v>
      </c>
      <c r="H32" t="s">
        <v>180</v>
      </c>
      <c r="I32" t="s">
        <v>292</v>
      </c>
      <c r="J32" t="s">
        <v>280</v>
      </c>
      <c r="K32" t="s">
        <v>76</v>
      </c>
      <c r="L32" t="s">
        <v>45</v>
      </c>
      <c r="M32" t="s">
        <v>45</v>
      </c>
      <c r="N32" t="s">
        <v>77</v>
      </c>
      <c r="O32" t="s">
        <v>51</v>
      </c>
      <c r="P32" s="141" t="s">
        <v>414</v>
      </c>
      <c r="Q32" t="s">
        <v>80</v>
      </c>
      <c r="R32" t="s">
        <v>209</v>
      </c>
      <c r="S32" t="s">
        <v>136</v>
      </c>
      <c r="T32" s="141" t="s">
        <v>137</v>
      </c>
      <c r="U32" s="135">
        <v>3.165</v>
      </c>
      <c r="V32" s="133">
        <v>27.088000000000001</v>
      </c>
      <c r="W32" s="133">
        <v>85.733999999999995</v>
      </c>
      <c r="X32" s="137">
        <v>0</v>
      </c>
      <c r="Y32" s="137">
        <v>3.9174158343335602E-3</v>
      </c>
      <c r="Z32" s="137">
        <v>5.4078194136505898E-4</v>
      </c>
    </row>
    <row r="33" spans="1:26">
      <c r="A33">
        <v>891</v>
      </c>
      <c r="B33">
        <v>9957</v>
      </c>
      <c r="C33" t="s">
        <v>415</v>
      </c>
      <c r="D33" t="s">
        <v>416</v>
      </c>
      <c r="E33" t="s">
        <v>290</v>
      </c>
      <c r="F33" t="s">
        <v>417</v>
      </c>
      <c r="G33">
        <v>62000395</v>
      </c>
      <c r="H33" t="s">
        <v>180</v>
      </c>
      <c r="I33" t="s">
        <v>279</v>
      </c>
      <c r="J33" t="s">
        <v>280</v>
      </c>
      <c r="K33" t="s">
        <v>76</v>
      </c>
      <c r="L33" t="s">
        <v>293</v>
      </c>
      <c r="M33" t="s">
        <v>45</v>
      </c>
      <c r="N33" t="s">
        <v>77</v>
      </c>
      <c r="O33" t="s">
        <v>51</v>
      </c>
      <c r="P33" s="141" t="s">
        <v>418</v>
      </c>
      <c r="Q33" t="s">
        <v>80</v>
      </c>
      <c r="R33" t="s">
        <v>209</v>
      </c>
      <c r="S33" t="s">
        <v>136</v>
      </c>
      <c r="T33" s="141" t="s">
        <v>345</v>
      </c>
      <c r="U33" s="135">
        <v>3.165</v>
      </c>
      <c r="V33" s="133">
        <v>125.01900000000001</v>
      </c>
      <c r="W33" s="133">
        <v>395.68400000000003</v>
      </c>
      <c r="X33" s="137">
        <v>0</v>
      </c>
      <c r="Y33" s="137">
        <v>1.8079874586308699E-2</v>
      </c>
      <c r="Z33" s="137">
        <v>2.49584677550172E-3</v>
      </c>
    </row>
    <row r="34" spans="1:26">
      <c r="A34">
        <v>891</v>
      </c>
      <c r="B34">
        <v>9957</v>
      </c>
      <c r="C34" t="s">
        <v>419</v>
      </c>
      <c r="D34" t="s">
        <v>420</v>
      </c>
      <c r="E34" t="s">
        <v>290</v>
      </c>
      <c r="F34" t="s">
        <v>421</v>
      </c>
      <c r="G34">
        <v>62019021</v>
      </c>
      <c r="H34" t="s">
        <v>180</v>
      </c>
      <c r="I34" t="s">
        <v>279</v>
      </c>
      <c r="J34" t="s">
        <v>280</v>
      </c>
      <c r="K34" t="s">
        <v>76</v>
      </c>
      <c r="L34" t="s">
        <v>77</v>
      </c>
      <c r="M34" t="s">
        <v>77</v>
      </c>
      <c r="N34" t="s">
        <v>77</v>
      </c>
      <c r="O34" t="s">
        <v>51</v>
      </c>
      <c r="P34" s="141" t="s">
        <v>422</v>
      </c>
      <c r="Q34" t="s">
        <v>80</v>
      </c>
      <c r="R34" t="s">
        <v>209</v>
      </c>
      <c r="S34" t="s">
        <v>136</v>
      </c>
      <c r="T34" s="141" t="s">
        <v>137</v>
      </c>
      <c r="U34" s="135">
        <v>3.165</v>
      </c>
      <c r="V34" s="133">
        <v>270.22699999999998</v>
      </c>
      <c r="W34" s="133">
        <v>855.26900000000001</v>
      </c>
      <c r="X34" s="137">
        <v>0</v>
      </c>
      <c r="Y34" s="137">
        <v>3.9079531790635502E-2</v>
      </c>
      <c r="Z34" s="137">
        <v>5.3947566362897202E-3</v>
      </c>
    </row>
    <row r="35" spans="1:26">
      <c r="A35">
        <v>891</v>
      </c>
      <c r="B35">
        <v>9957</v>
      </c>
      <c r="C35" t="s">
        <v>423</v>
      </c>
      <c r="D35" t="s">
        <v>424</v>
      </c>
      <c r="E35" t="s">
        <v>72</v>
      </c>
      <c r="F35" t="s">
        <v>425</v>
      </c>
      <c r="G35">
        <v>62010970</v>
      </c>
      <c r="H35" t="s">
        <v>180</v>
      </c>
      <c r="I35" t="s">
        <v>279</v>
      </c>
      <c r="J35" t="s">
        <v>280</v>
      </c>
      <c r="K35" t="s">
        <v>76</v>
      </c>
      <c r="L35" t="s">
        <v>77</v>
      </c>
      <c r="M35" t="s">
        <v>77</v>
      </c>
      <c r="N35" t="s">
        <v>218</v>
      </c>
      <c r="O35" t="s">
        <v>51</v>
      </c>
      <c r="P35" s="141" t="s">
        <v>426</v>
      </c>
      <c r="Q35" t="s">
        <v>80</v>
      </c>
      <c r="R35" t="s">
        <v>209</v>
      </c>
      <c r="S35" t="s">
        <v>136</v>
      </c>
      <c r="T35" s="141" t="s">
        <v>295</v>
      </c>
      <c r="U35" s="135">
        <v>3.165</v>
      </c>
      <c r="V35" s="133">
        <v>304.97800000000001</v>
      </c>
      <c r="W35" s="133">
        <v>965.25599999999997</v>
      </c>
      <c r="X35" s="137">
        <v>0</v>
      </c>
      <c r="Y35" s="137">
        <v>4.4105163965759302E-2</v>
      </c>
      <c r="Z35" s="137">
        <v>6.0885229453015704E-3</v>
      </c>
    </row>
    <row r="36" spans="1:26">
      <c r="A36">
        <v>891</v>
      </c>
      <c r="B36">
        <v>9957</v>
      </c>
      <c r="C36" t="s">
        <v>427</v>
      </c>
      <c r="D36" t="s">
        <v>428</v>
      </c>
      <c r="E36" t="s">
        <v>290</v>
      </c>
      <c r="F36" t="s">
        <v>429</v>
      </c>
      <c r="G36">
        <v>62021001</v>
      </c>
      <c r="H36" t="s">
        <v>180</v>
      </c>
      <c r="I36" t="s">
        <v>279</v>
      </c>
      <c r="J36" t="s">
        <v>280</v>
      </c>
      <c r="K36" t="s">
        <v>76</v>
      </c>
      <c r="L36" t="s">
        <v>77</v>
      </c>
      <c r="M36" t="s">
        <v>77</v>
      </c>
      <c r="N36" t="s">
        <v>77</v>
      </c>
      <c r="O36" t="s">
        <v>51</v>
      </c>
      <c r="P36" s="141" t="s">
        <v>430</v>
      </c>
      <c r="Q36" t="s">
        <v>80</v>
      </c>
      <c r="R36" t="s">
        <v>209</v>
      </c>
      <c r="S36" t="s">
        <v>136</v>
      </c>
      <c r="T36" s="141" t="s">
        <v>137</v>
      </c>
      <c r="U36" s="135">
        <v>3.165</v>
      </c>
      <c r="V36" s="133">
        <v>101.279</v>
      </c>
      <c r="W36" s="133">
        <v>320.54899999999998</v>
      </c>
      <c r="X36" s="137">
        <v>0</v>
      </c>
      <c r="Y36" s="137">
        <v>1.46467548118712E-2</v>
      </c>
      <c r="Z36" s="137">
        <v>2.02191976466783E-3</v>
      </c>
    </row>
    <row r="37" spans="1:26">
      <c r="A37">
        <v>891</v>
      </c>
      <c r="B37">
        <v>9957</v>
      </c>
      <c r="C37" t="s">
        <v>431</v>
      </c>
      <c r="D37" t="s">
        <v>432</v>
      </c>
      <c r="E37" t="s">
        <v>72</v>
      </c>
      <c r="F37" t="s">
        <v>433</v>
      </c>
      <c r="G37">
        <v>62021175</v>
      </c>
      <c r="H37" t="s">
        <v>180</v>
      </c>
      <c r="I37" t="s">
        <v>331</v>
      </c>
      <c r="J37" t="s">
        <v>280</v>
      </c>
      <c r="K37" t="s">
        <v>76</v>
      </c>
      <c r="L37" t="s">
        <v>77</v>
      </c>
      <c r="M37" t="s">
        <v>77</v>
      </c>
      <c r="N37" t="s">
        <v>77</v>
      </c>
      <c r="O37" t="s">
        <v>51</v>
      </c>
      <c r="P37" s="141" t="s">
        <v>434</v>
      </c>
      <c r="Q37" t="s">
        <v>80</v>
      </c>
      <c r="R37" t="s">
        <v>209</v>
      </c>
      <c r="S37" t="s">
        <v>136</v>
      </c>
      <c r="T37" s="141" t="s">
        <v>137</v>
      </c>
      <c r="U37" s="135">
        <v>3.165</v>
      </c>
      <c r="V37" s="133">
        <v>69.513000000000005</v>
      </c>
      <c r="W37" s="133">
        <v>220.00899999999999</v>
      </c>
      <c r="X37" s="137">
        <v>4.1065999999999998E-2</v>
      </c>
      <c r="Y37" s="137">
        <v>1.00528172407912E-2</v>
      </c>
      <c r="Z37" s="137">
        <v>1.38774698769962E-3</v>
      </c>
    </row>
    <row r="38" spans="1:26">
      <c r="A38">
        <v>891</v>
      </c>
      <c r="B38">
        <v>9957</v>
      </c>
      <c r="C38" t="s">
        <v>435</v>
      </c>
      <c r="D38" t="s">
        <v>436</v>
      </c>
      <c r="E38" t="s">
        <v>290</v>
      </c>
      <c r="F38" t="s">
        <v>437</v>
      </c>
      <c r="G38">
        <v>62019740</v>
      </c>
      <c r="H38" t="s">
        <v>180</v>
      </c>
      <c r="I38" t="s">
        <v>279</v>
      </c>
      <c r="J38" t="s">
        <v>280</v>
      </c>
      <c r="K38" t="s">
        <v>76</v>
      </c>
      <c r="L38" t="s">
        <v>77</v>
      </c>
      <c r="M38" t="s">
        <v>77</v>
      </c>
      <c r="N38" t="s">
        <v>77</v>
      </c>
      <c r="O38" t="s">
        <v>51</v>
      </c>
      <c r="P38" s="141" t="s">
        <v>438</v>
      </c>
      <c r="Q38" t="s">
        <v>80</v>
      </c>
      <c r="R38" t="s">
        <v>209</v>
      </c>
      <c r="S38" t="s">
        <v>136</v>
      </c>
      <c r="T38" s="141" t="s">
        <v>137</v>
      </c>
      <c r="U38" s="135">
        <v>3.165</v>
      </c>
      <c r="V38" s="133">
        <v>256.48099999999999</v>
      </c>
      <c r="W38" s="133">
        <v>811.76400000000001</v>
      </c>
      <c r="X38" s="137">
        <v>0</v>
      </c>
      <c r="Y38" s="137">
        <v>3.7091670786651203E-2</v>
      </c>
      <c r="Z38" s="137">
        <v>5.1203412108255996E-3</v>
      </c>
    </row>
    <row r="39" spans="1:26">
      <c r="A39">
        <v>891</v>
      </c>
      <c r="B39">
        <v>9957</v>
      </c>
      <c r="C39" t="s">
        <v>439</v>
      </c>
      <c r="D39" t="s">
        <v>440</v>
      </c>
      <c r="E39" t="s">
        <v>41</v>
      </c>
      <c r="F39" t="s">
        <v>441</v>
      </c>
      <c r="G39">
        <v>62018866</v>
      </c>
      <c r="H39" t="s">
        <v>180</v>
      </c>
      <c r="I39" t="s">
        <v>279</v>
      </c>
      <c r="J39" t="s">
        <v>280</v>
      </c>
      <c r="K39" t="s">
        <v>76</v>
      </c>
      <c r="L39" t="s">
        <v>77</v>
      </c>
      <c r="M39" t="s">
        <v>77</v>
      </c>
      <c r="N39" t="s">
        <v>77</v>
      </c>
      <c r="O39" t="s">
        <v>51</v>
      </c>
      <c r="P39" s="141" t="s">
        <v>442</v>
      </c>
      <c r="Q39" t="s">
        <v>80</v>
      </c>
      <c r="R39" t="s">
        <v>209</v>
      </c>
      <c r="S39" t="s">
        <v>136</v>
      </c>
      <c r="T39" s="141" t="s">
        <v>443</v>
      </c>
      <c r="U39" s="135">
        <v>3.165</v>
      </c>
      <c r="V39" s="133">
        <v>83.078000000000003</v>
      </c>
      <c r="W39" s="133">
        <v>262.94</v>
      </c>
      <c r="X39" s="137">
        <v>0</v>
      </c>
      <c r="Y39" s="137">
        <v>1.2014459205114901E-2</v>
      </c>
      <c r="Z39" s="137">
        <v>1.65854299062399E-3</v>
      </c>
    </row>
    <row r="40" spans="1:26">
      <c r="A40">
        <v>891</v>
      </c>
      <c r="B40">
        <v>9957</v>
      </c>
      <c r="C40" t="s">
        <v>444</v>
      </c>
      <c r="D40" t="s">
        <v>445</v>
      </c>
      <c r="E40" t="s">
        <v>290</v>
      </c>
      <c r="F40" t="s">
        <v>446</v>
      </c>
      <c r="G40">
        <v>62018486</v>
      </c>
      <c r="H40" t="s">
        <v>180</v>
      </c>
      <c r="I40" t="s">
        <v>279</v>
      </c>
      <c r="J40" t="s">
        <v>280</v>
      </c>
      <c r="K40" t="s">
        <v>76</v>
      </c>
      <c r="L40" t="s">
        <v>77</v>
      </c>
      <c r="M40" t="s">
        <v>77</v>
      </c>
      <c r="N40" t="s">
        <v>77</v>
      </c>
      <c r="O40" t="s">
        <v>51</v>
      </c>
      <c r="P40" s="141" t="s">
        <v>447</v>
      </c>
      <c r="Q40" t="s">
        <v>80</v>
      </c>
      <c r="R40" t="s">
        <v>209</v>
      </c>
      <c r="S40" t="s">
        <v>136</v>
      </c>
      <c r="T40" s="141" t="s">
        <v>184</v>
      </c>
      <c r="U40" s="135">
        <v>3.165</v>
      </c>
      <c r="V40" s="133">
        <v>135.364</v>
      </c>
      <c r="W40" s="133">
        <v>428.428</v>
      </c>
      <c r="X40" s="137">
        <v>0</v>
      </c>
      <c r="Y40" s="137">
        <v>1.9576043118602199E-2</v>
      </c>
      <c r="Z40" s="137">
        <v>2.7023862284777799E-3</v>
      </c>
    </row>
    <row r="41" spans="1:26">
      <c r="A41">
        <v>891</v>
      </c>
      <c r="B41">
        <v>9957</v>
      </c>
      <c r="C41" t="s">
        <v>448</v>
      </c>
      <c r="D41" t="s">
        <v>449</v>
      </c>
      <c r="E41" t="s">
        <v>290</v>
      </c>
      <c r="F41" t="s">
        <v>450</v>
      </c>
      <c r="G41">
        <v>62021282</v>
      </c>
      <c r="H41" t="s">
        <v>180</v>
      </c>
      <c r="I41" t="s">
        <v>279</v>
      </c>
      <c r="J41" t="s">
        <v>280</v>
      </c>
      <c r="K41" t="s">
        <v>76</v>
      </c>
      <c r="L41" t="s">
        <v>384</v>
      </c>
      <c r="M41" t="s">
        <v>384</v>
      </c>
      <c r="N41" t="s">
        <v>384</v>
      </c>
      <c r="O41" t="s">
        <v>51</v>
      </c>
      <c r="P41" s="141" t="s">
        <v>451</v>
      </c>
      <c r="Q41" t="s">
        <v>80</v>
      </c>
      <c r="R41" t="s">
        <v>209</v>
      </c>
      <c r="S41" t="s">
        <v>136</v>
      </c>
      <c r="T41" s="141" t="s">
        <v>137</v>
      </c>
      <c r="U41" s="135">
        <v>3.165</v>
      </c>
      <c r="V41" s="133">
        <v>87.242999999999995</v>
      </c>
      <c r="W41" s="133">
        <v>276.12400000000002</v>
      </c>
      <c r="X41" s="137">
        <v>0</v>
      </c>
      <c r="Y41" s="137">
        <v>1.26168385473638E-2</v>
      </c>
      <c r="Z41" s="137">
        <v>1.7416987963683099E-3</v>
      </c>
    </row>
    <row r="42" spans="1:26">
      <c r="A42">
        <v>891</v>
      </c>
      <c r="B42">
        <v>9957</v>
      </c>
      <c r="C42" t="s">
        <v>452</v>
      </c>
      <c r="D42" t="s">
        <v>453</v>
      </c>
      <c r="E42" t="s">
        <v>62</v>
      </c>
      <c r="F42" t="s">
        <v>454</v>
      </c>
      <c r="G42">
        <v>62018668</v>
      </c>
      <c r="H42" t="s">
        <v>180</v>
      </c>
      <c r="I42" t="s">
        <v>279</v>
      </c>
      <c r="J42" t="s">
        <v>280</v>
      </c>
      <c r="K42" t="s">
        <v>76</v>
      </c>
      <c r="L42" t="s">
        <v>77</v>
      </c>
      <c r="M42" t="s">
        <v>77</v>
      </c>
      <c r="N42" t="s">
        <v>218</v>
      </c>
      <c r="O42" t="s">
        <v>51</v>
      </c>
      <c r="P42" s="141" t="s">
        <v>455</v>
      </c>
      <c r="Q42" t="s">
        <v>80</v>
      </c>
      <c r="R42" t="s">
        <v>209</v>
      </c>
      <c r="S42" t="s">
        <v>136</v>
      </c>
      <c r="T42" s="141" t="s">
        <v>327</v>
      </c>
      <c r="U42" s="135">
        <v>3.165</v>
      </c>
      <c r="V42" s="133">
        <v>0</v>
      </c>
      <c r="W42" s="133">
        <v>0</v>
      </c>
      <c r="X42" s="137">
        <v>0</v>
      </c>
      <c r="Y42" s="137">
        <v>2.0321348705903301E-8</v>
      </c>
      <c r="Z42" s="137">
        <v>2.8052723706326304E-9</v>
      </c>
    </row>
    <row r="43" spans="1:26">
      <c r="A43">
        <v>891</v>
      </c>
      <c r="B43">
        <v>9957</v>
      </c>
      <c r="C43" t="s">
        <v>456</v>
      </c>
      <c r="D43" t="s">
        <v>457</v>
      </c>
      <c r="E43" t="s">
        <v>72</v>
      </c>
      <c r="F43" t="s">
        <v>458</v>
      </c>
      <c r="G43">
        <v>62014592</v>
      </c>
      <c r="H43" t="s">
        <v>180</v>
      </c>
      <c r="I43" t="s">
        <v>279</v>
      </c>
      <c r="J43" t="s">
        <v>280</v>
      </c>
      <c r="K43" t="s">
        <v>76</v>
      </c>
      <c r="L43" t="s">
        <v>384</v>
      </c>
      <c r="M43" t="s">
        <v>459</v>
      </c>
      <c r="N43" t="s">
        <v>77</v>
      </c>
      <c r="O43" t="s">
        <v>51</v>
      </c>
      <c r="P43" s="141" t="s">
        <v>460</v>
      </c>
      <c r="Q43" t="s">
        <v>80</v>
      </c>
      <c r="R43" t="s">
        <v>209</v>
      </c>
      <c r="S43" t="s">
        <v>136</v>
      </c>
      <c r="T43" s="141" t="s">
        <v>137</v>
      </c>
      <c r="U43" s="135">
        <v>3.165</v>
      </c>
      <c r="V43" s="133">
        <v>122.431</v>
      </c>
      <c r="W43" s="133">
        <v>387.49400000000003</v>
      </c>
      <c r="X43" s="137">
        <v>0</v>
      </c>
      <c r="Y43" s="137">
        <v>1.7705664867114002E-2</v>
      </c>
      <c r="Z43" s="137">
        <v>2.4441887777343699E-3</v>
      </c>
    </row>
    <row r="44" spans="1:26">
      <c r="A44">
        <v>891</v>
      </c>
      <c r="B44">
        <v>9957</v>
      </c>
      <c r="C44" t="s">
        <v>461</v>
      </c>
      <c r="D44" t="s">
        <v>462</v>
      </c>
      <c r="E44" t="s">
        <v>62</v>
      </c>
      <c r="F44" t="s">
        <v>463</v>
      </c>
      <c r="G44">
        <v>60407392</v>
      </c>
      <c r="H44" t="s">
        <v>180</v>
      </c>
      <c r="I44" t="s">
        <v>279</v>
      </c>
      <c r="J44" t="s">
        <v>280</v>
      </c>
      <c r="K44" t="s">
        <v>76</v>
      </c>
      <c r="L44" t="s">
        <v>45</v>
      </c>
      <c r="M44" t="s">
        <v>45</v>
      </c>
      <c r="N44" t="s">
        <v>77</v>
      </c>
      <c r="O44" t="s">
        <v>51</v>
      </c>
      <c r="P44" s="141" t="s">
        <v>464</v>
      </c>
      <c r="Q44" t="s">
        <v>80</v>
      </c>
      <c r="R44" t="s">
        <v>209</v>
      </c>
      <c r="S44" t="s">
        <v>136</v>
      </c>
      <c r="T44" s="141" t="s">
        <v>345</v>
      </c>
      <c r="U44" s="135">
        <v>3.165</v>
      </c>
      <c r="V44" s="133">
        <v>1.4159999999999999</v>
      </c>
      <c r="W44" s="133">
        <v>4.4809999999999999</v>
      </c>
      <c r="X44" s="137">
        <v>9.9299999999999996E-4</v>
      </c>
      <c r="Y44" s="137">
        <v>2.04761645028288E-4</v>
      </c>
      <c r="Z44" s="137">
        <v>2.8266440071287001E-5</v>
      </c>
    </row>
    <row r="45" spans="1:26">
      <c r="A45">
        <v>891</v>
      </c>
      <c r="B45">
        <v>9957</v>
      </c>
      <c r="C45" t="s">
        <v>465</v>
      </c>
      <c r="D45" t="s">
        <v>466</v>
      </c>
      <c r="E45" t="s">
        <v>62</v>
      </c>
      <c r="F45" t="s">
        <v>465</v>
      </c>
      <c r="G45">
        <v>620211181</v>
      </c>
      <c r="H45" t="s">
        <v>180</v>
      </c>
      <c r="I45" t="s">
        <v>331</v>
      </c>
      <c r="J45" t="s">
        <v>280</v>
      </c>
      <c r="K45" t="s">
        <v>76</v>
      </c>
      <c r="L45" t="s">
        <v>467</v>
      </c>
      <c r="M45" t="s">
        <v>281</v>
      </c>
      <c r="N45" t="s">
        <v>281</v>
      </c>
      <c r="O45" t="s">
        <v>51</v>
      </c>
      <c r="P45" s="141" t="s">
        <v>468</v>
      </c>
      <c r="Q45" t="s">
        <v>469</v>
      </c>
      <c r="R45" t="s">
        <v>209</v>
      </c>
      <c r="S45" t="s">
        <v>136</v>
      </c>
      <c r="T45" s="141" t="s">
        <v>470</v>
      </c>
      <c r="U45" s="135">
        <v>4.1872999999999996</v>
      </c>
      <c r="V45" s="133">
        <v>41.063000000000002</v>
      </c>
      <c r="W45" s="133">
        <v>171.94300000000001</v>
      </c>
      <c r="X45" s="137">
        <v>0</v>
      </c>
      <c r="Y45" s="137">
        <v>7.8565452721244301E-3</v>
      </c>
      <c r="Z45" s="137">
        <v>1.0845613497155601E-3</v>
      </c>
    </row>
    <row r="46" spans="1:26">
      <c r="A46">
        <v>891</v>
      </c>
      <c r="B46">
        <v>9957</v>
      </c>
      <c r="C46" t="s">
        <v>471</v>
      </c>
      <c r="D46" t="s">
        <v>472</v>
      </c>
      <c r="E46" t="s">
        <v>290</v>
      </c>
      <c r="F46" t="s">
        <v>473</v>
      </c>
      <c r="G46">
        <v>62019716</v>
      </c>
      <c r="H46" t="s">
        <v>180</v>
      </c>
      <c r="I46" t="s">
        <v>279</v>
      </c>
      <c r="J46" t="s">
        <v>280</v>
      </c>
      <c r="K46" t="s">
        <v>76</v>
      </c>
      <c r="L46" t="s">
        <v>384</v>
      </c>
      <c r="M46" t="s">
        <v>384</v>
      </c>
      <c r="N46" t="s">
        <v>281</v>
      </c>
      <c r="O46" t="s">
        <v>51</v>
      </c>
      <c r="P46" s="141" t="s">
        <v>474</v>
      </c>
      <c r="Q46" t="s">
        <v>214</v>
      </c>
      <c r="R46" t="s">
        <v>209</v>
      </c>
      <c r="S46" t="s">
        <v>136</v>
      </c>
      <c r="T46" s="141" t="s">
        <v>470</v>
      </c>
      <c r="U46" s="135">
        <v>3.6360000000000001</v>
      </c>
      <c r="V46" s="133">
        <v>73.602000000000004</v>
      </c>
      <c r="W46" s="133">
        <v>267.61799999999999</v>
      </c>
      <c r="X46" s="137">
        <v>0</v>
      </c>
      <c r="Y46" s="137">
        <v>1.2228183222347099E-2</v>
      </c>
      <c r="Z46" s="137">
        <v>1.68804664656528E-3</v>
      </c>
    </row>
    <row r="47" spans="1:26">
      <c r="A47">
        <v>891</v>
      </c>
      <c r="B47">
        <v>9957</v>
      </c>
      <c r="C47" t="s">
        <v>475</v>
      </c>
      <c r="D47" t="s">
        <v>476</v>
      </c>
      <c r="E47" t="s">
        <v>41</v>
      </c>
      <c r="F47" t="s">
        <v>475</v>
      </c>
      <c r="G47">
        <v>62022801</v>
      </c>
      <c r="H47" t="s">
        <v>180</v>
      </c>
      <c r="I47" t="s">
        <v>279</v>
      </c>
      <c r="J47" t="s">
        <v>280</v>
      </c>
      <c r="K47" t="s">
        <v>76</v>
      </c>
      <c r="L47" t="s">
        <v>45</v>
      </c>
      <c r="M47" t="s">
        <v>45</v>
      </c>
      <c r="N47" t="s">
        <v>77</v>
      </c>
      <c r="O47" t="s">
        <v>120</v>
      </c>
      <c r="P47" s="141" t="s">
        <v>350</v>
      </c>
      <c r="Q47" t="s">
        <v>80</v>
      </c>
      <c r="R47" t="s">
        <v>209</v>
      </c>
      <c r="S47" t="s">
        <v>136</v>
      </c>
      <c r="T47" s="141" t="s">
        <v>137</v>
      </c>
      <c r="U47" s="135">
        <v>3.165</v>
      </c>
      <c r="V47" s="133">
        <v>20</v>
      </c>
      <c r="W47" s="133">
        <v>63.3</v>
      </c>
      <c r="X47" s="137">
        <v>0</v>
      </c>
      <c r="Y47" s="137">
        <v>2.8923481270589301E-3</v>
      </c>
      <c r="Z47" s="137">
        <v>3.9927587506691399E-4</v>
      </c>
    </row>
    <row r="48" spans="1:26">
      <c r="A48">
        <v>891</v>
      </c>
      <c r="B48">
        <v>9957</v>
      </c>
      <c r="C48" t="s">
        <v>452</v>
      </c>
      <c r="D48" t="s">
        <v>453</v>
      </c>
      <c r="E48" t="s">
        <v>62</v>
      </c>
      <c r="F48" t="s">
        <v>477</v>
      </c>
      <c r="G48">
        <v>62018965</v>
      </c>
      <c r="H48" t="s">
        <v>180</v>
      </c>
      <c r="I48" t="s">
        <v>279</v>
      </c>
      <c r="J48" t="s">
        <v>280</v>
      </c>
      <c r="K48" t="s">
        <v>76</v>
      </c>
      <c r="L48" t="s">
        <v>293</v>
      </c>
      <c r="M48" t="s">
        <v>293</v>
      </c>
      <c r="N48" t="s">
        <v>77</v>
      </c>
      <c r="O48" t="s">
        <v>51</v>
      </c>
      <c r="P48" s="141" t="s">
        <v>478</v>
      </c>
      <c r="Q48" t="s">
        <v>80</v>
      </c>
      <c r="R48" t="s">
        <v>209</v>
      </c>
      <c r="S48" t="s">
        <v>136</v>
      </c>
      <c r="T48" s="141" t="s">
        <v>345</v>
      </c>
      <c r="U48" s="135">
        <v>3.165</v>
      </c>
      <c r="V48" s="133">
        <v>108.521</v>
      </c>
      <c r="W48" s="133">
        <v>343.46899999999999</v>
      </c>
      <c r="X48" s="137">
        <v>0</v>
      </c>
      <c r="Y48" s="137">
        <v>1.5694016848860199E-2</v>
      </c>
      <c r="Z48" s="137">
        <v>2.1664896600864501E-3</v>
      </c>
    </row>
    <row r="49" spans="1:26">
      <c r="A49">
        <v>891</v>
      </c>
      <c r="B49">
        <v>9957</v>
      </c>
      <c r="C49" t="s">
        <v>479</v>
      </c>
      <c r="D49" t="s">
        <v>480</v>
      </c>
      <c r="E49" t="s">
        <v>72</v>
      </c>
      <c r="F49" t="s">
        <v>481</v>
      </c>
      <c r="G49">
        <v>62018098</v>
      </c>
      <c r="H49" t="s">
        <v>180</v>
      </c>
      <c r="I49" t="s">
        <v>279</v>
      </c>
      <c r="J49" t="s">
        <v>280</v>
      </c>
      <c r="K49" t="s">
        <v>76</v>
      </c>
      <c r="L49" t="s">
        <v>293</v>
      </c>
      <c r="M49" t="s">
        <v>77</v>
      </c>
      <c r="N49" t="s">
        <v>77</v>
      </c>
      <c r="O49" t="s">
        <v>51</v>
      </c>
      <c r="P49" s="141" t="s">
        <v>482</v>
      </c>
      <c r="Q49" t="s">
        <v>80</v>
      </c>
      <c r="R49" t="s">
        <v>209</v>
      </c>
      <c r="S49" t="s">
        <v>136</v>
      </c>
      <c r="T49" s="141" t="s">
        <v>327</v>
      </c>
      <c r="U49" s="135">
        <v>3.165</v>
      </c>
      <c r="V49" s="133">
        <v>89.864000000000004</v>
      </c>
      <c r="W49" s="133">
        <v>284.42099999999999</v>
      </c>
      <c r="X49" s="137">
        <v>0</v>
      </c>
      <c r="Y49" s="137">
        <v>1.29959435967797E-2</v>
      </c>
      <c r="Z49" s="137">
        <v>1.7940325728358401E-3</v>
      </c>
    </row>
    <row r="50" spans="1:26">
      <c r="A50">
        <v>891</v>
      </c>
      <c r="B50">
        <v>9957</v>
      </c>
      <c r="C50" t="s">
        <v>483</v>
      </c>
      <c r="D50" t="s">
        <v>484</v>
      </c>
      <c r="E50" t="s">
        <v>62</v>
      </c>
      <c r="F50" t="s">
        <v>483</v>
      </c>
      <c r="G50">
        <v>62020938</v>
      </c>
      <c r="H50" t="s">
        <v>180</v>
      </c>
      <c r="I50" t="s">
        <v>279</v>
      </c>
      <c r="J50" t="s">
        <v>280</v>
      </c>
      <c r="K50" t="s">
        <v>76</v>
      </c>
      <c r="L50" t="s">
        <v>45</v>
      </c>
      <c r="M50" t="s">
        <v>45</v>
      </c>
      <c r="N50" t="s">
        <v>77</v>
      </c>
      <c r="O50" t="s">
        <v>51</v>
      </c>
      <c r="P50" s="141" t="s">
        <v>485</v>
      </c>
      <c r="Q50" t="s">
        <v>80</v>
      </c>
      <c r="R50" t="s">
        <v>209</v>
      </c>
      <c r="S50" t="s">
        <v>136</v>
      </c>
      <c r="T50" s="141" t="s">
        <v>137</v>
      </c>
      <c r="U50" s="135">
        <v>3.165</v>
      </c>
      <c r="V50" s="133">
        <v>43.030999999999999</v>
      </c>
      <c r="W50" s="133">
        <v>136.19200000000001</v>
      </c>
      <c r="X50" s="137">
        <v>0</v>
      </c>
      <c r="Y50" s="137">
        <v>6.2229777873319203E-3</v>
      </c>
      <c r="Z50" s="137">
        <v>8.5905457863589402E-4</v>
      </c>
    </row>
    <row r="51" spans="1:26">
      <c r="A51">
        <v>891</v>
      </c>
      <c r="B51">
        <v>9957</v>
      </c>
      <c r="C51" t="s">
        <v>486</v>
      </c>
      <c r="D51" t="s">
        <v>487</v>
      </c>
      <c r="E51" t="s">
        <v>62</v>
      </c>
      <c r="F51" t="s">
        <v>488</v>
      </c>
      <c r="G51">
        <v>62020284</v>
      </c>
      <c r="H51" t="s">
        <v>180</v>
      </c>
      <c r="I51" t="s">
        <v>279</v>
      </c>
      <c r="J51" t="s">
        <v>280</v>
      </c>
      <c r="K51" t="s">
        <v>76</v>
      </c>
      <c r="L51" t="s">
        <v>293</v>
      </c>
      <c r="M51" t="s">
        <v>293</v>
      </c>
      <c r="N51" t="s">
        <v>77</v>
      </c>
      <c r="O51" t="s">
        <v>51</v>
      </c>
      <c r="P51" s="141" t="s">
        <v>489</v>
      </c>
      <c r="Q51" t="s">
        <v>80</v>
      </c>
      <c r="R51" t="s">
        <v>209</v>
      </c>
      <c r="S51" t="s">
        <v>136</v>
      </c>
      <c r="T51" s="141" t="s">
        <v>490</v>
      </c>
      <c r="U51" s="135">
        <v>3.165</v>
      </c>
      <c r="V51" s="133">
        <v>128.38200000000001</v>
      </c>
      <c r="W51" s="133">
        <v>406.32799999999997</v>
      </c>
      <c r="X51" s="137">
        <v>0</v>
      </c>
      <c r="Y51" s="137">
        <v>1.8566225237752101E-2</v>
      </c>
      <c r="Z51" s="137">
        <v>2.5629853333149202E-3</v>
      </c>
    </row>
    <row r="52" spans="1:26">
      <c r="A52">
        <v>891</v>
      </c>
      <c r="B52">
        <v>9957</v>
      </c>
      <c r="C52" t="s">
        <v>491</v>
      </c>
      <c r="D52" t="s">
        <v>492</v>
      </c>
      <c r="E52" t="s">
        <v>290</v>
      </c>
      <c r="F52" t="s">
        <v>493</v>
      </c>
      <c r="G52">
        <v>62000698</v>
      </c>
      <c r="H52" t="s">
        <v>180</v>
      </c>
      <c r="I52" t="s">
        <v>279</v>
      </c>
      <c r="J52" t="s">
        <v>280</v>
      </c>
      <c r="K52" t="s">
        <v>76</v>
      </c>
      <c r="L52" t="s">
        <v>293</v>
      </c>
      <c r="M52" t="s">
        <v>77</v>
      </c>
      <c r="N52" t="s">
        <v>218</v>
      </c>
      <c r="O52" t="s">
        <v>51</v>
      </c>
      <c r="P52" s="141" t="s">
        <v>494</v>
      </c>
      <c r="Q52" t="s">
        <v>80</v>
      </c>
      <c r="R52" t="s">
        <v>209</v>
      </c>
      <c r="S52" t="s">
        <v>136</v>
      </c>
      <c r="T52" s="141" t="s">
        <v>495</v>
      </c>
      <c r="U52" s="135">
        <v>3.165</v>
      </c>
      <c r="V52" s="133">
        <v>113.999</v>
      </c>
      <c r="W52" s="133">
        <v>360.80599999999998</v>
      </c>
      <c r="X52" s="137">
        <v>0</v>
      </c>
      <c r="Y52" s="137">
        <v>1.64862234678162E-2</v>
      </c>
      <c r="Z52" s="137">
        <v>2.2758502823636401E-3</v>
      </c>
    </row>
    <row r="53" spans="1:26">
      <c r="A53">
        <v>891</v>
      </c>
      <c r="B53">
        <v>9957</v>
      </c>
      <c r="C53" t="s">
        <v>496</v>
      </c>
      <c r="D53" t="s">
        <v>497</v>
      </c>
      <c r="E53" t="s">
        <v>290</v>
      </c>
      <c r="F53" t="s">
        <v>498</v>
      </c>
      <c r="G53">
        <v>11811062</v>
      </c>
      <c r="H53" t="s">
        <v>180</v>
      </c>
      <c r="I53" t="s">
        <v>279</v>
      </c>
      <c r="J53" t="s">
        <v>280</v>
      </c>
      <c r="K53" t="s">
        <v>76</v>
      </c>
      <c r="L53" t="s">
        <v>293</v>
      </c>
      <c r="M53" t="s">
        <v>45</v>
      </c>
      <c r="N53" t="s">
        <v>77</v>
      </c>
      <c r="O53" t="s">
        <v>51</v>
      </c>
      <c r="P53" s="141" t="s">
        <v>190</v>
      </c>
      <c r="Q53" t="s">
        <v>80</v>
      </c>
      <c r="R53" t="s">
        <v>209</v>
      </c>
      <c r="S53" t="s">
        <v>136</v>
      </c>
      <c r="T53" s="141" t="s">
        <v>137</v>
      </c>
      <c r="U53" s="135">
        <v>3.165</v>
      </c>
      <c r="V53" s="133">
        <v>295.642</v>
      </c>
      <c r="W53" s="133">
        <v>935.70600000000002</v>
      </c>
      <c r="X53" s="137">
        <v>4.3429999999999996E-3</v>
      </c>
      <c r="Y53" s="137">
        <v>4.2754933581134698E-2</v>
      </c>
      <c r="Z53" s="137">
        <v>5.9021296085799797E-3</v>
      </c>
    </row>
    <row r="54" spans="1:26">
      <c r="A54">
        <v>891</v>
      </c>
      <c r="B54">
        <v>9957</v>
      </c>
      <c r="C54" t="s">
        <v>499</v>
      </c>
      <c r="D54" t="s">
        <v>500</v>
      </c>
      <c r="E54" t="s">
        <v>290</v>
      </c>
      <c r="F54" t="s">
        <v>501</v>
      </c>
      <c r="G54">
        <v>62014261</v>
      </c>
      <c r="H54" t="s">
        <v>180</v>
      </c>
      <c r="I54" t="s">
        <v>279</v>
      </c>
      <c r="J54" t="s">
        <v>280</v>
      </c>
      <c r="K54" t="s">
        <v>76</v>
      </c>
      <c r="L54" t="s">
        <v>384</v>
      </c>
      <c r="M54" t="s">
        <v>459</v>
      </c>
      <c r="N54" t="s">
        <v>218</v>
      </c>
      <c r="O54" t="s">
        <v>51</v>
      </c>
      <c r="P54" s="141" t="s">
        <v>502</v>
      </c>
      <c r="Q54" t="s">
        <v>80</v>
      </c>
      <c r="R54" t="s">
        <v>209</v>
      </c>
      <c r="S54" t="s">
        <v>136</v>
      </c>
      <c r="T54" s="141" t="s">
        <v>137</v>
      </c>
      <c r="U54" s="135">
        <v>3.165</v>
      </c>
      <c r="V54" s="133">
        <v>188.672</v>
      </c>
      <c r="W54" s="133">
        <v>597.14800000000002</v>
      </c>
      <c r="X54" s="137">
        <v>0</v>
      </c>
      <c r="Y54" s="137">
        <v>2.7285311698430102E-2</v>
      </c>
      <c r="Z54" s="137">
        <v>3.76661668176925E-3</v>
      </c>
    </row>
    <row r="55" spans="1:26">
      <c r="A55">
        <v>891</v>
      </c>
      <c r="B55">
        <v>9957</v>
      </c>
      <c r="C55" t="s">
        <v>503</v>
      </c>
      <c r="D55" t="s">
        <v>504</v>
      </c>
      <c r="E55" t="s">
        <v>41</v>
      </c>
      <c r="F55" t="s">
        <v>505</v>
      </c>
      <c r="G55">
        <v>60418969</v>
      </c>
      <c r="H55" t="s">
        <v>180</v>
      </c>
      <c r="I55" t="s">
        <v>331</v>
      </c>
      <c r="J55" t="s">
        <v>280</v>
      </c>
      <c r="K55" t="s">
        <v>76</v>
      </c>
      <c r="L55" t="s">
        <v>293</v>
      </c>
      <c r="M55" t="s">
        <v>77</v>
      </c>
      <c r="N55" t="s">
        <v>77</v>
      </c>
      <c r="O55" t="s">
        <v>51</v>
      </c>
      <c r="P55" s="141" t="s">
        <v>506</v>
      </c>
      <c r="Q55" t="s">
        <v>80</v>
      </c>
      <c r="R55" t="s">
        <v>209</v>
      </c>
      <c r="S55" t="s">
        <v>136</v>
      </c>
      <c r="T55" s="141" t="s">
        <v>334</v>
      </c>
      <c r="U55" s="135">
        <v>3.165</v>
      </c>
      <c r="V55" s="133">
        <v>88.620999999999995</v>
      </c>
      <c r="W55" s="133">
        <v>280.48399999999998</v>
      </c>
      <c r="X55" s="137">
        <v>0</v>
      </c>
      <c r="Y55" s="137">
        <v>1.28160772690308E-2</v>
      </c>
      <c r="Z55" s="137">
        <v>1.7692028212803099E-3</v>
      </c>
    </row>
  </sheetData>
  <sheetProtection formatColumns="0"/>
  <customSheetViews>
    <customSheetView guid="{AE318230-F718-49FC-82EB-7CAC3DCD05F1}" showGridLines="0" hiddenRows="1" topLeftCell="P1">
      <selection activeCell="Z2" sqref="Z2"/>
      <pageMargins left="0.7" right="0.7" top="0.75" bottom="0.75" header="0.3" footer="0.3"/>
    </customSheetView>
  </customSheetViews>
  <pageMargins left="0.7" right="0.7" top="0.75" bottom="0.75" header="0.3" footer="0.3"/>
  <pageSetup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22</v>
      </c>
      <c r="J1" s="14" t="s">
        <v>23</v>
      </c>
      <c r="K1" s="14" t="s">
        <v>24</v>
      </c>
      <c r="L1" s="14" t="s">
        <v>26</v>
      </c>
      <c r="M1" s="14" t="s">
        <v>27</v>
      </c>
      <c r="N1" s="14" t="s">
        <v>28</v>
      </c>
      <c r="O1" s="14" t="s">
        <v>29</v>
      </c>
      <c r="P1" s="14" t="s">
        <v>93</v>
      </c>
      <c r="Q1" s="14" t="s">
        <v>30</v>
      </c>
      <c r="R1" s="14" t="s">
        <v>105</v>
      </c>
      <c r="S1" s="14" t="s">
        <v>106</v>
      </c>
      <c r="T1" s="14" t="s">
        <v>108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/>
  <dimension ref="A1:AC1"/>
  <sheetViews>
    <sheetView rightToLeft="1" workbookViewId="0"/>
  </sheetViews>
  <sheetFormatPr defaultColWidth="0" defaultRowHeight="14.25"/>
  <cols>
    <col min="1" max="23" width="11.625" customWidth="1"/>
    <col min="24" max="24" width="11" bestFit="1" customWidth="1"/>
    <col min="25" max="25" width="8.625" bestFit="1" customWidth="1"/>
    <col min="26" max="28" width="11.625" customWidth="1"/>
    <col min="29" max="29" width="11.625" hidden="1" customWidth="1"/>
    <col min="30" max="30" width="9" hidden="1" customWidth="1"/>
    <col min="31" max="16384" width="9" hidden="1"/>
  </cols>
  <sheetData>
    <row r="1" spans="1:28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27</v>
      </c>
      <c r="M1" s="14" t="s">
        <v>69</v>
      </c>
      <c r="N1" s="14" t="s">
        <v>28</v>
      </c>
      <c r="O1" s="14" t="s">
        <v>29</v>
      </c>
      <c r="P1" s="14" t="s">
        <v>93</v>
      </c>
      <c r="Q1" s="14" t="s">
        <v>30</v>
      </c>
      <c r="R1" s="14" t="s">
        <v>105</v>
      </c>
      <c r="S1" s="14" t="s">
        <v>106</v>
      </c>
      <c r="T1" s="14" t="s">
        <v>108</v>
      </c>
      <c r="U1" s="14" t="s">
        <v>31</v>
      </c>
      <c r="V1" s="14" t="s">
        <v>32</v>
      </c>
      <c r="W1" s="14" t="s">
        <v>33</v>
      </c>
      <c r="X1" s="14" t="s">
        <v>35</v>
      </c>
      <c r="Y1" s="14" t="s">
        <v>34</v>
      </c>
      <c r="Z1" s="14" t="s">
        <v>36</v>
      </c>
      <c r="AA1" s="14" t="s">
        <v>37</v>
      </c>
      <c r="AB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/>
  <dimension ref="A1:AO3"/>
  <sheetViews>
    <sheetView rightToLeft="1" workbookViewId="0">
      <selection activeCell="A7" sqref="A7"/>
    </sheetView>
  </sheetViews>
  <sheetFormatPr defaultColWidth="0" defaultRowHeight="14.25"/>
  <cols>
    <col min="1" max="6" width="11.625" customWidth="1"/>
    <col min="7" max="7" width="12" bestFit="1" customWidth="1"/>
    <col min="8" max="41" width="11.625" customWidth="1"/>
    <col min="42" max="42" width="9" hidden="1" customWidth="1"/>
    <col min="43" max="16384" width="9" hidden="1"/>
  </cols>
  <sheetData>
    <row r="1" spans="1:41" s="7" customFormat="1" ht="51">
      <c r="A1" s="14" t="s">
        <v>14</v>
      </c>
      <c r="B1" s="14" t="s">
        <v>15</v>
      </c>
      <c r="C1" s="14" t="s">
        <v>68</v>
      </c>
      <c r="D1" s="14" t="s">
        <v>507</v>
      </c>
      <c r="E1" s="14" t="s">
        <v>508</v>
      </c>
      <c r="F1" s="138" t="s">
        <v>509</v>
      </c>
      <c r="G1" s="14" t="s">
        <v>510</v>
      </c>
      <c r="H1" s="14" t="s">
        <v>511</v>
      </c>
      <c r="I1" s="136" t="s">
        <v>512</v>
      </c>
      <c r="J1" s="136" t="s">
        <v>513</v>
      </c>
      <c r="K1" s="14" t="s">
        <v>514</v>
      </c>
      <c r="L1" s="14" t="s">
        <v>515</v>
      </c>
      <c r="M1" s="138" t="s">
        <v>516</v>
      </c>
      <c r="N1" s="14" t="s">
        <v>517</v>
      </c>
      <c r="O1" s="14" t="s">
        <v>518</v>
      </c>
      <c r="P1" s="136" t="s">
        <v>519</v>
      </c>
      <c r="Q1" s="136" t="s">
        <v>520</v>
      </c>
      <c r="R1" s="14" t="s">
        <v>521</v>
      </c>
      <c r="S1" s="14" t="s">
        <v>22</v>
      </c>
      <c r="T1" s="14" t="s">
        <v>23</v>
      </c>
      <c r="U1" s="14" t="s">
        <v>522</v>
      </c>
      <c r="V1" s="14" t="s">
        <v>523</v>
      </c>
      <c r="W1" s="14" t="s">
        <v>524</v>
      </c>
      <c r="X1" s="14" t="s">
        <v>75</v>
      </c>
      <c r="Y1" s="14" t="s">
        <v>29</v>
      </c>
      <c r="Z1" s="14" t="s">
        <v>525</v>
      </c>
      <c r="AA1" s="14" t="s">
        <v>526</v>
      </c>
      <c r="AB1" s="14" t="s">
        <v>527</v>
      </c>
      <c r="AC1" s="14" t="s">
        <v>528</v>
      </c>
      <c r="AD1" s="14" t="s">
        <v>529</v>
      </c>
      <c r="AE1" s="14" t="s">
        <v>530</v>
      </c>
      <c r="AF1" s="14" t="s">
        <v>102</v>
      </c>
      <c r="AG1" s="14" t="s">
        <v>531</v>
      </c>
      <c r="AH1" s="14" t="s">
        <v>532</v>
      </c>
      <c r="AI1" s="14" t="s">
        <v>533</v>
      </c>
      <c r="AJ1" s="14" t="s">
        <v>534</v>
      </c>
      <c r="AK1" s="14" t="s">
        <v>535</v>
      </c>
      <c r="AL1" s="14" t="s">
        <v>536</v>
      </c>
      <c r="AM1" s="14" t="s">
        <v>537</v>
      </c>
      <c r="AN1" s="136" t="s">
        <v>37</v>
      </c>
      <c r="AO1" s="136" t="s">
        <v>38</v>
      </c>
    </row>
    <row r="2" spans="1:41">
      <c r="A2" t="s">
        <v>538</v>
      </c>
      <c r="B2" t="s">
        <v>539</v>
      </c>
      <c r="C2" t="s">
        <v>540</v>
      </c>
      <c r="D2" t="s">
        <v>541</v>
      </c>
      <c r="E2" t="s">
        <v>80</v>
      </c>
      <c r="F2" s="139">
        <v>3.165</v>
      </c>
      <c r="G2" s="133">
        <v>-5541000</v>
      </c>
      <c r="H2" s="133">
        <v>-16878.043000000001</v>
      </c>
      <c r="I2" s="137">
        <v>8.3699999999999996E-4</v>
      </c>
      <c r="J2" s="137">
        <v>-1.22E-4</v>
      </c>
      <c r="K2" t="s">
        <v>541</v>
      </c>
      <c r="L2" t="s">
        <v>52</v>
      </c>
      <c r="M2" s="139">
        <v>1</v>
      </c>
      <c r="N2" s="133">
        <v>17088444</v>
      </c>
      <c r="O2" s="133">
        <v>17261.648000000001</v>
      </c>
      <c r="P2" s="137">
        <v>9.6000000000000002E-5</v>
      </c>
      <c r="Q2" s="137">
        <v>8.43E-4</v>
      </c>
      <c r="R2" s="133">
        <v>-383.60500000000002</v>
      </c>
      <c r="S2" t="s">
        <v>45</v>
      </c>
      <c r="T2" t="s">
        <v>45</v>
      </c>
      <c r="U2" t="s">
        <v>542</v>
      </c>
      <c r="V2" t="s">
        <v>543</v>
      </c>
      <c r="W2" t="s">
        <v>544</v>
      </c>
      <c r="X2" t="s">
        <v>545</v>
      </c>
      <c r="Y2" t="s">
        <v>51</v>
      </c>
      <c r="Z2" t="s">
        <v>546</v>
      </c>
      <c r="AA2" t="s">
        <v>547</v>
      </c>
      <c r="AB2" t="s">
        <v>548</v>
      </c>
      <c r="AC2" t="s">
        <v>549</v>
      </c>
      <c r="AD2" t="s">
        <v>51</v>
      </c>
      <c r="AE2" t="s">
        <v>550</v>
      </c>
      <c r="AF2" t="s">
        <v>548</v>
      </c>
      <c r="AG2" t="s">
        <v>551</v>
      </c>
      <c r="AH2" t="s">
        <v>552</v>
      </c>
      <c r="AI2" s="133">
        <v>3.0459999999999998</v>
      </c>
      <c r="AJ2" t="s">
        <v>553</v>
      </c>
      <c r="AK2" t="s">
        <v>51</v>
      </c>
      <c r="AL2" t="s">
        <v>552</v>
      </c>
      <c r="AM2" t="s">
        <v>554</v>
      </c>
      <c r="AN2" s="137">
        <v>1.1609999999999999E-3</v>
      </c>
      <c r="AO2" s="137">
        <v>-1.9999999999999999E-6</v>
      </c>
    </row>
    <row r="3" spans="1:41">
      <c r="A3" t="s">
        <v>538</v>
      </c>
      <c r="B3" t="s">
        <v>539</v>
      </c>
      <c r="C3" t="s">
        <v>540</v>
      </c>
      <c r="D3" t="s">
        <v>555</v>
      </c>
      <c r="E3" t="s">
        <v>214</v>
      </c>
      <c r="F3" s="139">
        <v>3.6360000000000001</v>
      </c>
      <c r="G3" s="133">
        <v>-897000</v>
      </c>
      <c r="H3" s="133">
        <v>-3280.0740000000001</v>
      </c>
      <c r="I3" s="137">
        <v>1.63E-4</v>
      </c>
      <c r="J3" s="137">
        <v>-2.4000000000000001E-5</v>
      </c>
      <c r="K3" t="s">
        <v>555</v>
      </c>
      <c r="L3" t="s">
        <v>52</v>
      </c>
      <c r="M3" s="139">
        <v>1</v>
      </c>
      <c r="N3" s="133">
        <v>3322039.5</v>
      </c>
      <c r="O3" s="133">
        <v>3226.7469999999998</v>
      </c>
      <c r="P3" s="137">
        <v>1.8E-5</v>
      </c>
      <c r="Q3" s="137">
        <v>1.5699999999999999E-4</v>
      </c>
      <c r="R3" s="133">
        <v>53.326999999999998</v>
      </c>
      <c r="S3" t="s">
        <v>45</v>
      </c>
      <c r="T3" t="s">
        <v>45</v>
      </c>
      <c r="U3" t="s">
        <v>542</v>
      </c>
      <c r="V3" t="s">
        <v>543</v>
      </c>
      <c r="W3" t="s">
        <v>544</v>
      </c>
      <c r="X3" t="s">
        <v>556</v>
      </c>
      <c r="Y3" t="s">
        <v>51</v>
      </c>
      <c r="Z3" t="s">
        <v>546</v>
      </c>
      <c r="AA3" t="s">
        <v>547</v>
      </c>
      <c r="AB3" t="s">
        <v>548</v>
      </c>
      <c r="AC3" t="s">
        <v>549</v>
      </c>
      <c r="AD3" t="s">
        <v>51</v>
      </c>
      <c r="AE3" t="s">
        <v>550</v>
      </c>
      <c r="AF3" t="s">
        <v>548</v>
      </c>
      <c r="AG3" t="s">
        <v>551</v>
      </c>
      <c r="AH3" t="s">
        <v>552</v>
      </c>
      <c r="AI3" s="133">
        <v>3.6560000000000001</v>
      </c>
      <c r="AJ3" t="s">
        <v>557</v>
      </c>
      <c r="AK3" t="s">
        <v>51</v>
      </c>
      <c r="AL3" t="s">
        <v>552</v>
      </c>
      <c r="AM3" t="s">
        <v>554</v>
      </c>
      <c r="AN3" s="137">
        <v>-1.6100000000000001E-4</v>
      </c>
      <c r="AO3" s="137">
        <v>0</v>
      </c>
    </row>
  </sheetData>
  <pageMargins left="0.7" right="0.7" top="0.75" bottom="0.75" header="0.3" footer="0.3"/>
  <pageSetup paperSize="9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BA1"/>
  <sheetViews>
    <sheetView rightToLeft="1" workbookViewId="0">
      <selection activeCell="G10" sqref="G10"/>
    </sheetView>
  </sheetViews>
  <sheetFormatPr defaultColWidth="0" defaultRowHeight="14.25"/>
  <cols>
    <col min="1" max="53" width="11.625" customWidth="1"/>
    <col min="54" max="54" width="9" hidden="1" customWidth="1"/>
    <col min="55" max="16384" width="9" hidden="1"/>
  </cols>
  <sheetData>
    <row r="1" spans="1:53" s="2" customFormat="1" ht="51">
      <c r="A1" s="14" t="s">
        <v>14</v>
      </c>
      <c r="B1" s="14" t="s">
        <v>15</v>
      </c>
      <c r="C1" s="14" t="s">
        <v>558</v>
      </c>
      <c r="D1" s="14" t="s">
        <v>559</v>
      </c>
      <c r="E1" s="14" t="s">
        <v>560</v>
      </c>
      <c r="F1" s="14" t="s">
        <v>561</v>
      </c>
      <c r="G1" s="14" t="s">
        <v>68</v>
      </c>
      <c r="H1" s="14" t="s">
        <v>562</v>
      </c>
      <c r="I1" s="14" t="s">
        <v>22</v>
      </c>
      <c r="J1" s="14" t="s">
        <v>23</v>
      </c>
      <c r="K1" s="14" t="s">
        <v>27</v>
      </c>
      <c r="L1" s="14" t="s">
        <v>29</v>
      </c>
      <c r="M1" s="14" t="s">
        <v>563</v>
      </c>
      <c r="N1" s="14" t="s">
        <v>564</v>
      </c>
      <c r="O1" s="14" t="s">
        <v>565</v>
      </c>
      <c r="P1" s="14" t="s">
        <v>90</v>
      </c>
      <c r="Q1" s="14" t="s">
        <v>91</v>
      </c>
      <c r="R1" s="14" t="s">
        <v>566</v>
      </c>
      <c r="S1" s="14" t="s">
        <v>30</v>
      </c>
      <c r="T1" s="14" t="s">
        <v>87</v>
      </c>
      <c r="U1" s="14" t="s">
        <v>567</v>
      </c>
      <c r="V1" s="14" t="s">
        <v>88</v>
      </c>
      <c r="W1" s="14" t="s">
        <v>97</v>
      </c>
      <c r="X1" s="14" t="s">
        <v>102</v>
      </c>
      <c r="Y1" s="14" t="s">
        <v>568</v>
      </c>
      <c r="Z1" s="14" t="s">
        <v>89</v>
      </c>
      <c r="AA1" s="14" t="s">
        <v>94</v>
      </c>
      <c r="AB1" s="14" t="s">
        <v>103</v>
      </c>
      <c r="AC1" s="14" t="s">
        <v>569</v>
      </c>
      <c r="AD1" s="14" t="s">
        <v>570</v>
      </c>
      <c r="AE1" s="14" t="s">
        <v>571</v>
      </c>
      <c r="AF1" s="14" t="s">
        <v>572</v>
      </c>
      <c r="AG1" s="14" t="s">
        <v>573</v>
      </c>
      <c r="AH1" s="14" t="s">
        <v>574</v>
      </c>
      <c r="AI1" s="14" t="s">
        <v>575</v>
      </c>
      <c r="AJ1" s="14" t="s">
        <v>576</v>
      </c>
      <c r="AK1" s="14" t="s">
        <v>105</v>
      </c>
      <c r="AL1" s="14" t="s">
        <v>107</v>
      </c>
      <c r="AM1" s="14" t="s">
        <v>106</v>
      </c>
      <c r="AN1" s="14" t="s">
        <v>108</v>
      </c>
      <c r="AO1" s="14" t="s">
        <v>109</v>
      </c>
      <c r="AP1" s="14" t="s">
        <v>577</v>
      </c>
      <c r="AQ1" s="14" t="s">
        <v>578</v>
      </c>
      <c r="AR1" s="14" t="s">
        <v>579</v>
      </c>
      <c r="AS1" s="14" t="s">
        <v>34</v>
      </c>
      <c r="AT1" s="14" t="s">
        <v>36</v>
      </c>
      <c r="AU1" s="14" t="s">
        <v>580</v>
      </c>
      <c r="AV1" s="14" t="s">
        <v>95</v>
      </c>
      <c r="AW1" s="14" t="s">
        <v>110</v>
      </c>
      <c r="AX1" s="14" t="s">
        <v>104</v>
      </c>
      <c r="AY1" s="14" t="s">
        <v>96</v>
      </c>
      <c r="AZ1" s="14" t="s">
        <v>37</v>
      </c>
      <c r="BA1" s="14" t="s">
        <v>38</v>
      </c>
    </row>
  </sheetData>
  <sheetProtection formatColumns="0"/>
  <customSheetViews>
    <customSheetView guid="{AE318230-F718-49FC-82EB-7CAC3DCD05F1}" showGridLines="0" topLeftCell="S1">
      <selection activeCell="AG2" sqref="AG2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AD1"/>
  <sheetViews>
    <sheetView rightToLeft="1" workbookViewId="0"/>
  </sheetViews>
  <sheetFormatPr defaultColWidth="0" defaultRowHeight="14.25"/>
  <cols>
    <col min="1" max="16" width="11.625" customWidth="1"/>
    <col min="17" max="17" width="13.375" customWidth="1"/>
    <col min="18" max="25" width="11.625" customWidth="1"/>
    <col min="26" max="26" width="8.625" bestFit="1" customWidth="1"/>
    <col min="27" max="27" width="11" bestFit="1" customWidth="1"/>
    <col min="28" max="30" width="11.625" customWidth="1"/>
    <col min="31" max="31" width="9" hidden="1" customWidth="1"/>
    <col min="32" max="16384" width="9" hidden="1"/>
  </cols>
  <sheetData>
    <row r="1" spans="1:30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29</v>
      </c>
      <c r="M1" s="14" t="s">
        <v>69</v>
      </c>
      <c r="N1" s="14" t="s">
        <v>93</v>
      </c>
      <c r="O1" s="14" t="s">
        <v>90</v>
      </c>
      <c r="P1" s="14" t="s">
        <v>91</v>
      </c>
      <c r="Q1" s="14" t="s">
        <v>92</v>
      </c>
      <c r="R1" s="14" t="s">
        <v>30</v>
      </c>
      <c r="S1" s="14" t="s">
        <v>87</v>
      </c>
      <c r="T1" s="14" t="s">
        <v>88</v>
      </c>
      <c r="U1" s="14" t="s">
        <v>89</v>
      </c>
      <c r="V1" s="14" t="s">
        <v>105</v>
      </c>
      <c r="W1" s="14" t="s">
        <v>106</v>
      </c>
      <c r="X1" s="14" t="s">
        <v>108</v>
      </c>
      <c r="Y1" s="14" t="s">
        <v>33</v>
      </c>
      <c r="Z1" s="14" t="s">
        <v>34</v>
      </c>
      <c r="AA1" s="14" t="s">
        <v>35</v>
      </c>
      <c r="AB1" s="14" t="s">
        <v>36</v>
      </c>
      <c r="AC1" s="14" t="s">
        <v>37</v>
      </c>
      <c r="AD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V1"/>
  <sheetViews>
    <sheetView rightToLeft="1" workbookViewId="0"/>
  </sheetViews>
  <sheetFormatPr defaultColWidth="0" defaultRowHeight="14.25"/>
  <cols>
    <col min="1" max="22" width="11.625" customWidth="1"/>
    <col min="23" max="23" width="9" hidden="1" customWidth="1"/>
    <col min="24" max="16384" width="9" hidden="1"/>
  </cols>
  <sheetData>
    <row r="1" spans="1:22" s="2" customFormat="1" ht="51">
      <c r="A1" s="14" t="s">
        <v>14</v>
      </c>
      <c r="B1" s="14" t="s">
        <v>15</v>
      </c>
      <c r="C1" s="14" t="s">
        <v>581</v>
      </c>
      <c r="D1" s="14" t="s">
        <v>582</v>
      </c>
      <c r="E1" s="14" t="s">
        <v>583</v>
      </c>
      <c r="F1" s="14" t="s">
        <v>68</v>
      </c>
      <c r="G1" s="14" t="s">
        <v>584</v>
      </c>
      <c r="H1" s="14" t="s">
        <v>22</v>
      </c>
      <c r="I1" s="14" t="s">
        <v>23</v>
      </c>
      <c r="J1" s="14" t="s">
        <v>29</v>
      </c>
      <c r="K1" s="14" t="s">
        <v>585</v>
      </c>
      <c r="L1" s="14" t="s">
        <v>91</v>
      </c>
      <c r="M1" s="14" t="s">
        <v>30</v>
      </c>
      <c r="N1" s="14" t="s">
        <v>87</v>
      </c>
      <c r="O1" s="14" t="s">
        <v>88</v>
      </c>
      <c r="P1" s="14" t="s">
        <v>89</v>
      </c>
      <c r="Q1" s="14" t="s">
        <v>586</v>
      </c>
      <c r="R1" s="14" t="s">
        <v>34</v>
      </c>
      <c r="S1" s="14" t="s">
        <v>587</v>
      </c>
      <c r="T1" s="14" t="s">
        <v>36</v>
      </c>
      <c r="U1" s="14" t="s">
        <v>37</v>
      </c>
      <c r="V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/>
  <dimension ref="A1:X1"/>
  <sheetViews>
    <sheetView rightToLeft="1" workbookViewId="0"/>
  </sheetViews>
  <sheetFormatPr defaultColWidth="0" defaultRowHeight="14.25"/>
  <cols>
    <col min="1" max="24" width="11.625" customWidth="1"/>
    <col min="25" max="25" width="9" hidden="1" customWidth="1"/>
    <col min="26" max="16384" width="9" hidden="1"/>
  </cols>
  <sheetData>
    <row r="1" spans="1:24" s="2" customFormat="1" ht="51">
      <c r="A1" s="14" t="s">
        <v>14</v>
      </c>
      <c r="B1" s="14" t="s">
        <v>15</v>
      </c>
      <c r="C1" s="14" t="s">
        <v>588</v>
      </c>
      <c r="D1" s="14" t="s">
        <v>68</v>
      </c>
      <c r="E1" s="14" t="s">
        <v>589</v>
      </c>
      <c r="F1" s="14" t="s">
        <v>29</v>
      </c>
      <c r="G1" s="14" t="s">
        <v>93</v>
      </c>
      <c r="H1" s="14" t="s">
        <v>590</v>
      </c>
      <c r="I1" s="14" t="s">
        <v>591</v>
      </c>
      <c r="J1" s="14" t="s">
        <v>592</v>
      </c>
      <c r="K1" s="14" t="s">
        <v>593</v>
      </c>
      <c r="L1" s="14" t="s">
        <v>594</v>
      </c>
      <c r="M1" s="14" t="s">
        <v>105</v>
      </c>
      <c r="N1" s="14" t="s">
        <v>107</v>
      </c>
      <c r="O1" s="14" t="s">
        <v>106</v>
      </c>
      <c r="P1" s="14" t="s">
        <v>108</v>
      </c>
      <c r="Q1" s="14" t="s">
        <v>30</v>
      </c>
      <c r="R1" s="14" t="s">
        <v>580</v>
      </c>
      <c r="S1" s="14" t="s">
        <v>36</v>
      </c>
      <c r="T1" s="14" t="s">
        <v>95</v>
      </c>
      <c r="U1" s="14" t="s">
        <v>110</v>
      </c>
      <c r="V1" s="14" t="s">
        <v>96</v>
      </c>
      <c r="W1" s="14" t="s">
        <v>37</v>
      </c>
      <c r="X1" s="14" t="s">
        <v>38</v>
      </c>
    </row>
  </sheetData>
  <sheetProtection formatColumns="0"/>
  <customSheetViews>
    <customSheetView guid="{AE318230-F718-49FC-82EB-7CAC3DCD05F1}" showGridLines="0" hiddenRows="1">
      <selection activeCell="A3" sqref="A3:XFD3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W1"/>
  <sheetViews>
    <sheetView rightToLeft="1" workbookViewId="0"/>
  </sheetViews>
  <sheetFormatPr defaultColWidth="0" defaultRowHeight="14.25"/>
  <cols>
    <col min="1" max="23" width="11.625" customWidth="1"/>
    <col min="24" max="24" width="9" hidden="1" customWidth="1"/>
    <col min="25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27</v>
      </c>
      <c r="M1" s="14" t="s">
        <v>29</v>
      </c>
      <c r="N1" s="14" t="s">
        <v>30</v>
      </c>
      <c r="O1" s="14" t="s">
        <v>105</v>
      </c>
      <c r="P1" s="14" t="s">
        <v>106</v>
      </c>
      <c r="Q1" s="14" t="s">
        <v>108</v>
      </c>
      <c r="R1" s="14" t="s">
        <v>109</v>
      </c>
      <c r="S1" s="14" t="s">
        <v>595</v>
      </c>
      <c r="T1" s="14" t="s">
        <v>596</v>
      </c>
      <c r="U1" s="14" t="s">
        <v>36</v>
      </c>
      <c r="V1" s="14" t="s">
        <v>37</v>
      </c>
      <c r="W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R10"/>
  <sheetViews>
    <sheetView rightToLeft="1" topLeftCell="F1" workbookViewId="0">
      <selection activeCell="F20" sqref="F20"/>
    </sheetView>
  </sheetViews>
  <sheetFormatPr defaultColWidth="0" defaultRowHeight="14.25"/>
  <cols>
    <col min="1" max="2" width="11.625" customWidth="1"/>
    <col min="3" max="3" width="21.25" bestFit="1" customWidth="1"/>
    <col min="4" max="4" width="12.25" bestFit="1" customWidth="1"/>
    <col min="5" max="18" width="11.625" customWidth="1"/>
    <col min="19" max="19" width="9" hidden="1" customWidth="1"/>
    <col min="20" max="16384" width="9" hidden="1"/>
  </cols>
  <sheetData>
    <row r="1" spans="1:18" s="2" customFormat="1" ht="51">
      <c r="A1" s="14" t="s">
        <v>14</v>
      </c>
      <c r="B1" s="14" t="s">
        <v>15</v>
      </c>
      <c r="C1" s="14" t="s">
        <v>597</v>
      </c>
      <c r="D1" s="14" t="s">
        <v>598</v>
      </c>
      <c r="E1" s="14" t="s">
        <v>68</v>
      </c>
      <c r="F1" s="14" t="s">
        <v>22</v>
      </c>
      <c r="G1" s="14" t="s">
        <v>23</v>
      </c>
      <c r="H1" s="14" t="s">
        <v>29</v>
      </c>
      <c r="I1" s="140" t="s">
        <v>599</v>
      </c>
      <c r="J1" s="14" t="s">
        <v>30</v>
      </c>
      <c r="K1" s="140" t="s">
        <v>108</v>
      </c>
      <c r="L1" s="14" t="s">
        <v>586</v>
      </c>
      <c r="M1" s="134" t="s">
        <v>34</v>
      </c>
      <c r="N1" s="14" t="s">
        <v>36</v>
      </c>
      <c r="O1" s="14" t="s">
        <v>95</v>
      </c>
      <c r="P1" s="14" t="s">
        <v>96</v>
      </c>
      <c r="Q1" s="136" t="s">
        <v>37</v>
      </c>
      <c r="R1" s="136" t="s">
        <v>38</v>
      </c>
    </row>
    <row r="2" spans="1:18">
      <c r="A2">
        <v>891</v>
      </c>
      <c r="B2">
        <v>9957</v>
      </c>
      <c r="C2" s="151" t="s">
        <v>600</v>
      </c>
      <c r="D2" s="151" t="s">
        <v>601</v>
      </c>
      <c r="E2" s="151" t="s">
        <v>602</v>
      </c>
      <c r="F2" t="s">
        <v>45</v>
      </c>
      <c r="G2" t="s">
        <v>45</v>
      </c>
      <c r="H2" t="s">
        <v>51</v>
      </c>
      <c r="I2" s="152"/>
      <c r="J2" t="s">
        <v>52</v>
      </c>
      <c r="K2" s="141" t="s">
        <v>137</v>
      </c>
      <c r="L2" s="177">
        <v>-176.81899999999999</v>
      </c>
      <c r="M2" s="135">
        <v>1</v>
      </c>
      <c r="N2" s="177">
        <v>-176.81899999999999</v>
      </c>
      <c r="P2" t="s">
        <v>123</v>
      </c>
      <c r="Q2" s="178">
        <v>1.08855986013638</v>
      </c>
      <c r="R2" s="178">
        <v>-1.11531603562139E-3</v>
      </c>
    </row>
    <row r="3" spans="1:18">
      <c r="A3">
        <v>891</v>
      </c>
      <c r="B3">
        <v>9957</v>
      </c>
      <c r="C3" s="151" t="s">
        <v>603</v>
      </c>
      <c r="D3" s="151" t="s">
        <v>604</v>
      </c>
      <c r="E3" s="151" t="s">
        <v>602</v>
      </c>
      <c r="F3" t="s">
        <v>45</v>
      </c>
      <c r="G3" t="s">
        <v>45</v>
      </c>
      <c r="H3" t="s">
        <v>51</v>
      </c>
      <c r="I3" s="152"/>
      <c r="J3" t="s">
        <v>52</v>
      </c>
      <c r="K3" s="141" t="s">
        <v>137</v>
      </c>
      <c r="L3" s="177">
        <v>25.308</v>
      </c>
      <c r="M3" s="135">
        <v>1</v>
      </c>
      <c r="N3" s="177">
        <v>25.308</v>
      </c>
      <c r="P3" t="s">
        <v>123</v>
      </c>
      <c r="Q3" s="178">
        <v>-0.155803458492877</v>
      </c>
      <c r="R3" s="178">
        <v>1.5963301792205301E-4</v>
      </c>
    </row>
    <row r="4" spans="1:18">
      <c r="A4">
        <v>891</v>
      </c>
      <c r="B4">
        <v>9957</v>
      </c>
      <c r="C4" s="151" t="s">
        <v>111</v>
      </c>
      <c r="D4" s="151" t="s">
        <v>112</v>
      </c>
      <c r="E4" s="151" t="s">
        <v>1426</v>
      </c>
      <c r="F4" t="s">
        <v>45</v>
      </c>
      <c r="G4" t="s">
        <v>45</v>
      </c>
      <c r="H4" t="s">
        <v>51</v>
      </c>
      <c r="I4" s="152" t="s">
        <v>116</v>
      </c>
      <c r="J4" t="s">
        <v>52</v>
      </c>
      <c r="K4" s="150">
        <v>46022</v>
      </c>
      <c r="L4" s="177">
        <v>16.667000000000002</v>
      </c>
      <c r="M4" s="135">
        <v>1</v>
      </c>
      <c r="N4" s="177">
        <v>0</v>
      </c>
      <c r="P4" t="s">
        <v>123</v>
      </c>
      <c r="Q4" s="178">
        <v>-1.0260613953135401E-9</v>
      </c>
      <c r="R4" s="178">
        <v>1.05128139446726E-12</v>
      </c>
    </row>
    <row r="5" spans="1:18" s="125" customFormat="1">
      <c r="A5" s="149">
        <v>891</v>
      </c>
      <c r="B5" s="149">
        <v>9957</v>
      </c>
      <c r="C5" s="151" t="s">
        <v>605</v>
      </c>
      <c r="D5" s="151" t="s">
        <v>606</v>
      </c>
      <c r="E5" s="151" t="s">
        <v>607</v>
      </c>
      <c r="F5" s="149" t="s">
        <v>45</v>
      </c>
      <c r="G5" s="149" t="s">
        <v>45</v>
      </c>
      <c r="H5" s="149" t="s">
        <v>51</v>
      </c>
      <c r="I5" s="152"/>
      <c r="J5" s="149" t="s">
        <v>52</v>
      </c>
      <c r="K5" s="150">
        <v>46112</v>
      </c>
      <c r="L5" s="177">
        <v>-10.923</v>
      </c>
      <c r="M5" s="135">
        <v>1</v>
      </c>
      <c r="N5" s="177">
        <v>-10.923</v>
      </c>
      <c r="P5" s="125" t="s">
        <v>123</v>
      </c>
      <c r="Q5" s="178">
        <v>6.72435993825624E-2</v>
      </c>
      <c r="R5" s="178">
        <v>-6.8896408393082602E-5</v>
      </c>
    </row>
    <row r="7" spans="1:18" s="151" customFormat="1">
      <c r="K7" s="179"/>
      <c r="L7" s="177"/>
      <c r="M7" s="180"/>
      <c r="N7" s="177"/>
      <c r="Q7" s="178"/>
      <c r="R7" s="178"/>
    </row>
    <row r="8" spans="1:18" s="151" customFormat="1">
      <c r="K8" s="179"/>
      <c r="L8" s="177"/>
      <c r="M8" s="180"/>
      <c r="N8" s="177"/>
      <c r="Q8" s="178"/>
      <c r="R8" s="178"/>
    </row>
    <row r="9" spans="1:18" s="151" customFormat="1">
      <c r="K9" s="179"/>
      <c r="L9" s="177"/>
      <c r="M9" s="180"/>
      <c r="N9" s="177"/>
      <c r="Q9" s="178"/>
      <c r="R9" s="178"/>
    </row>
    <row r="10" spans="1:18" s="151" customFormat="1">
      <c r="K10" s="179"/>
      <c r="L10" s="177"/>
      <c r="M10" s="180"/>
      <c r="N10" s="177"/>
      <c r="Q10" s="178"/>
      <c r="R10" s="178"/>
    </row>
  </sheetData>
  <sheetProtection formatColumns="0"/>
  <customSheetViews>
    <customSheetView guid="{AE318230-F718-49FC-82EB-7CAC3DCD05F1}" showGridLines="0" hiddenRows="1">
      <selection activeCell="K2" sqref="K2"/>
      <pageMargins left="0.7" right="0.7" top="0.75" bottom="0.75" header="0.3" footer="0.3"/>
      <pageSetup orientation="portrait"/>
    </customSheetView>
  </customSheetView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R11"/>
  <sheetViews>
    <sheetView rightToLeft="1" topLeftCell="E1" workbookViewId="0">
      <selection activeCell="K20" sqref="K20"/>
    </sheetView>
  </sheetViews>
  <sheetFormatPr defaultColWidth="0" defaultRowHeight="14.25"/>
  <cols>
    <col min="1" max="17" width="11.625" customWidth="1"/>
    <col min="18" max="18" width="11.625" hidden="1" customWidth="1"/>
    <col min="19" max="19" width="9" hidden="1" customWidth="1"/>
    <col min="20" max="16384" width="9" hidden="1"/>
  </cols>
  <sheetData>
    <row r="1" spans="1:17" s="3" customFormat="1" ht="51">
      <c r="A1" s="14" t="s">
        <v>14</v>
      </c>
      <c r="B1" s="14" t="s">
        <v>15</v>
      </c>
      <c r="C1" s="14" t="s">
        <v>581</v>
      </c>
      <c r="D1" s="14" t="s">
        <v>582</v>
      </c>
      <c r="E1" s="14" t="s">
        <v>583</v>
      </c>
      <c r="F1" s="14" t="s">
        <v>68</v>
      </c>
      <c r="G1" s="14" t="s">
        <v>22</v>
      </c>
      <c r="H1" s="14" t="s">
        <v>29</v>
      </c>
      <c r="I1" s="14" t="s">
        <v>585</v>
      </c>
      <c r="J1" s="14" t="s">
        <v>91</v>
      </c>
      <c r="K1" s="14" t="s">
        <v>30</v>
      </c>
      <c r="L1" s="14" t="s">
        <v>586</v>
      </c>
      <c r="M1" s="134" t="s">
        <v>34</v>
      </c>
      <c r="N1" s="136" t="s">
        <v>88</v>
      </c>
      <c r="O1" s="14" t="s">
        <v>36</v>
      </c>
      <c r="P1" s="136" t="s">
        <v>37</v>
      </c>
      <c r="Q1" s="136" t="s">
        <v>38</v>
      </c>
    </row>
    <row r="2" spans="1:17">
      <c r="A2">
        <v>891</v>
      </c>
      <c r="B2">
        <v>9957</v>
      </c>
      <c r="C2" t="s">
        <v>608</v>
      </c>
      <c r="D2" t="s">
        <v>609</v>
      </c>
      <c r="E2" t="s">
        <v>610</v>
      </c>
      <c r="F2" t="s">
        <v>611</v>
      </c>
      <c r="G2" t="s">
        <v>45</v>
      </c>
      <c r="H2" t="s">
        <v>51</v>
      </c>
      <c r="I2" t="s">
        <v>170</v>
      </c>
      <c r="J2" t="s">
        <v>117</v>
      </c>
      <c r="K2" t="s">
        <v>52</v>
      </c>
      <c r="L2" s="133">
        <v>280.16000000000003</v>
      </c>
      <c r="M2" s="135">
        <v>1</v>
      </c>
      <c r="N2" s="137">
        <v>3.3000000000000002E-2</v>
      </c>
      <c r="O2" s="133">
        <v>280.16000000000003</v>
      </c>
      <c r="P2" s="137">
        <v>5.80605501717791E-2</v>
      </c>
      <c r="Q2" s="137">
        <v>1.76715629391705E-3</v>
      </c>
    </row>
    <row r="3" spans="1:17">
      <c r="A3">
        <v>891</v>
      </c>
      <c r="B3">
        <v>9957</v>
      </c>
      <c r="C3" t="s">
        <v>612</v>
      </c>
      <c r="D3" t="s">
        <v>613</v>
      </c>
      <c r="E3" t="s">
        <v>610</v>
      </c>
      <c r="F3" t="s">
        <v>614</v>
      </c>
      <c r="G3" t="s">
        <v>45</v>
      </c>
      <c r="H3" t="s">
        <v>51</v>
      </c>
      <c r="I3" t="s">
        <v>170</v>
      </c>
      <c r="J3" t="s">
        <v>117</v>
      </c>
      <c r="K3" t="s">
        <v>80</v>
      </c>
      <c r="L3" s="133">
        <v>309.61</v>
      </c>
      <c r="M3" s="135">
        <v>3.165</v>
      </c>
      <c r="N3" s="137">
        <v>2.18E-2</v>
      </c>
      <c r="O3" s="133">
        <v>979.91700000000003</v>
      </c>
      <c r="P3" s="137">
        <v>0.203078852973616</v>
      </c>
      <c r="Q3" s="137">
        <v>6.1809967720252998E-3</v>
      </c>
    </row>
    <row r="4" spans="1:17">
      <c r="A4">
        <v>891</v>
      </c>
      <c r="B4">
        <v>9957</v>
      </c>
      <c r="C4" t="s">
        <v>612</v>
      </c>
      <c r="D4" t="s">
        <v>613</v>
      </c>
      <c r="E4" t="s">
        <v>610</v>
      </c>
      <c r="F4" t="s">
        <v>614</v>
      </c>
      <c r="G4" t="s">
        <v>45</v>
      </c>
      <c r="H4" t="s">
        <v>51</v>
      </c>
      <c r="I4" t="s">
        <v>170</v>
      </c>
      <c r="J4" t="s">
        <v>117</v>
      </c>
      <c r="K4" t="s">
        <v>615</v>
      </c>
      <c r="L4" s="133">
        <v>1E-3</v>
      </c>
      <c r="M4" s="135">
        <v>0.40439999999999998</v>
      </c>
      <c r="N4" s="137">
        <v>0</v>
      </c>
      <c r="O4" s="133">
        <v>0</v>
      </c>
      <c r="P4" s="137">
        <v>1.0207842965033399E-7</v>
      </c>
      <c r="Q4" s="137">
        <v>3.1069037219946204E-9</v>
      </c>
    </row>
    <row r="5" spans="1:17">
      <c r="A5">
        <v>891</v>
      </c>
      <c r="B5">
        <v>9957</v>
      </c>
      <c r="C5" t="s">
        <v>612</v>
      </c>
      <c r="D5" t="s">
        <v>613</v>
      </c>
      <c r="E5" t="s">
        <v>610</v>
      </c>
      <c r="F5" t="s">
        <v>614</v>
      </c>
      <c r="G5" t="s">
        <v>45</v>
      </c>
      <c r="H5" t="s">
        <v>51</v>
      </c>
      <c r="I5" t="s">
        <v>170</v>
      </c>
      <c r="J5" t="s">
        <v>117</v>
      </c>
      <c r="K5" t="s">
        <v>214</v>
      </c>
      <c r="L5" s="133">
        <v>121.621</v>
      </c>
      <c r="M5" s="135">
        <v>3.6360000000000001</v>
      </c>
      <c r="N5" s="137">
        <v>0</v>
      </c>
      <c r="O5" s="133">
        <v>442.21499999999997</v>
      </c>
      <c r="P5" s="137">
        <v>9.1644977330245903E-2</v>
      </c>
      <c r="Q5" s="137">
        <v>2.7893466048095998E-3</v>
      </c>
    </row>
    <row r="6" spans="1:17">
      <c r="A6">
        <v>891</v>
      </c>
      <c r="B6">
        <v>9957</v>
      </c>
      <c r="C6" t="s">
        <v>612</v>
      </c>
      <c r="D6" t="s">
        <v>613</v>
      </c>
      <c r="E6" t="s">
        <v>610</v>
      </c>
      <c r="F6" t="s">
        <v>614</v>
      </c>
      <c r="G6" t="s">
        <v>45</v>
      </c>
      <c r="H6" t="s">
        <v>51</v>
      </c>
      <c r="I6" t="s">
        <v>170</v>
      </c>
      <c r="J6" t="s">
        <v>117</v>
      </c>
      <c r="K6" t="s">
        <v>616</v>
      </c>
      <c r="L6" s="133">
        <v>1.8340000000000001</v>
      </c>
      <c r="M6" s="135">
        <v>1.9858000000000001E-2</v>
      </c>
      <c r="N6" s="137">
        <v>0</v>
      </c>
      <c r="O6" s="133">
        <v>3.6419999999999999</v>
      </c>
      <c r="P6" s="137">
        <v>7.5476842586712895E-4</v>
      </c>
      <c r="Q6" s="137">
        <v>2.2972461857057302E-5</v>
      </c>
    </row>
    <row r="7" spans="1:17">
      <c r="A7">
        <v>891</v>
      </c>
      <c r="B7">
        <v>9957</v>
      </c>
      <c r="C7" t="s">
        <v>612</v>
      </c>
      <c r="D7" t="s">
        <v>613</v>
      </c>
      <c r="E7" t="s">
        <v>610</v>
      </c>
      <c r="F7" t="s">
        <v>614</v>
      </c>
      <c r="G7" t="s">
        <v>45</v>
      </c>
      <c r="H7" t="s">
        <v>51</v>
      </c>
      <c r="I7" t="s">
        <v>170</v>
      </c>
      <c r="J7" t="s">
        <v>117</v>
      </c>
      <c r="K7" t="s">
        <v>617</v>
      </c>
      <c r="L7" s="133">
        <v>0</v>
      </c>
      <c r="M7" s="135">
        <v>0.48670000000000002</v>
      </c>
      <c r="N7" s="137">
        <v>0</v>
      </c>
      <c r="O7" s="133">
        <v>0</v>
      </c>
      <c r="P7" s="137">
        <v>-1.0086416355804001E-9</v>
      </c>
      <c r="Q7" s="137">
        <v>-3.0699457882317097E-11</v>
      </c>
    </row>
    <row r="8" spans="1:17">
      <c r="A8">
        <v>891</v>
      </c>
      <c r="B8">
        <v>9957</v>
      </c>
      <c r="C8" t="s">
        <v>612</v>
      </c>
      <c r="D8" t="s">
        <v>613</v>
      </c>
      <c r="E8" t="s">
        <v>610</v>
      </c>
      <c r="F8" t="s">
        <v>614</v>
      </c>
      <c r="G8" t="s">
        <v>76</v>
      </c>
      <c r="H8" t="s">
        <v>51</v>
      </c>
      <c r="I8" t="s">
        <v>170</v>
      </c>
      <c r="J8" t="s">
        <v>117</v>
      </c>
      <c r="K8" t="s">
        <v>618</v>
      </c>
      <c r="L8" s="133">
        <v>0</v>
      </c>
      <c r="M8" s="135">
        <v>0.33210000000000001</v>
      </c>
      <c r="N8" s="137">
        <v>0</v>
      </c>
      <c r="O8" s="133">
        <v>0</v>
      </c>
      <c r="P8" s="137">
        <v>-6.8824714850267301E-10</v>
      </c>
      <c r="Q8" s="137">
        <v>-2.0947791170572197E-11</v>
      </c>
    </row>
    <row r="9" spans="1:17">
      <c r="A9">
        <v>891</v>
      </c>
      <c r="B9">
        <v>9957</v>
      </c>
      <c r="C9" t="s">
        <v>612</v>
      </c>
      <c r="D9" t="s">
        <v>613</v>
      </c>
      <c r="E9" t="s">
        <v>610</v>
      </c>
      <c r="F9" t="s">
        <v>614</v>
      </c>
      <c r="G9" t="s">
        <v>45</v>
      </c>
      <c r="H9" t="s">
        <v>51</v>
      </c>
      <c r="I9" t="s">
        <v>170</v>
      </c>
      <c r="J9" t="s">
        <v>117</v>
      </c>
      <c r="K9" t="s">
        <v>469</v>
      </c>
      <c r="L9" s="133">
        <v>0.05</v>
      </c>
      <c r="M9" s="135">
        <v>4.1872999999999996</v>
      </c>
      <c r="N9" s="137">
        <v>0</v>
      </c>
      <c r="O9" s="133">
        <v>0.20799999999999999</v>
      </c>
      <c r="P9" s="137">
        <v>4.3189409175166903E-5</v>
      </c>
      <c r="Q9" s="137">
        <v>1.3145317436477201E-6</v>
      </c>
    </row>
    <row r="10" spans="1:17">
      <c r="A10">
        <v>891</v>
      </c>
      <c r="B10">
        <v>9957</v>
      </c>
      <c r="C10" t="s">
        <v>612</v>
      </c>
      <c r="D10" t="s">
        <v>613</v>
      </c>
      <c r="E10" t="s">
        <v>610</v>
      </c>
      <c r="F10" t="s">
        <v>611</v>
      </c>
      <c r="G10" t="s">
        <v>45</v>
      </c>
      <c r="H10" t="s">
        <v>51</v>
      </c>
      <c r="I10" t="s">
        <v>170</v>
      </c>
      <c r="J10" t="s">
        <v>117</v>
      </c>
      <c r="K10" t="s">
        <v>52</v>
      </c>
      <c r="L10" s="133">
        <v>3043.0140000000001</v>
      </c>
      <c r="M10" s="135">
        <v>1</v>
      </c>
      <c r="N10" s="137">
        <v>3.5299999999999998E-2</v>
      </c>
      <c r="O10" s="133">
        <v>3043.0140000000001</v>
      </c>
      <c r="P10" s="137">
        <v>0.63063708002591701</v>
      </c>
      <c r="Q10" s="137">
        <v>1.9194345934512899E-2</v>
      </c>
    </row>
    <row r="11" spans="1:17">
      <c r="A11">
        <v>891</v>
      </c>
      <c r="B11">
        <v>9957</v>
      </c>
      <c r="C11" t="s">
        <v>612</v>
      </c>
      <c r="D11" t="s">
        <v>613</v>
      </c>
      <c r="E11" t="s">
        <v>610</v>
      </c>
      <c r="F11" t="s">
        <v>614</v>
      </c>
      <c r="G11" t="s">
        <v>45</v>
      </c>
      <c r="H11" t="s">
        <v>51</v>
      </c>
      <c r="I11" t="s">
        <v>170</v>
      </c>
      <c r="J11" t="s">
        <v>117</v>
      </c>
      <c r="K11" t="s">
        <v>619</v>
      </c>
      <c r="L11" s="133">
        <v>19.231000000000002</v>
      </c>
      <c r="M11" s="135">
        <v>3.9594999999999998</v>
      </c>
      <c r="N11" s="137">
        <v>0</v>
      </c>
      <c r="O11" s="133">
        <v>76.146000000000001</v>
      </c>
      <c r="P11" s="137">
        <v>1.57804812818589E-2</v>
      </c>
      <c r="Q11" s="137">
        <v>4.8030162883009702E-4</v>
      </c>
    </row>
  </sheetData>
  <sheetProtection formatColumns="0"/>
  <customSheetViews>
    <customSheetView guid="{AE318230-F718-49FC-82EB-7CAC3DCD05F1}" showGridLines="0">
      <selection activeCell="K3" sqref="K3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T1"/>
  <sheetViews>
    <sheetView rightToLeft="1" zoomScaleNormal="100" workbookViewId="0"/>
  </sheetViews>
  <sheetFormatPr defaultColWidth="0" defaultRowHeight="14.1" customHeight="1"/>
  <cols>
    <col min="1" max="14" width="11.625" customWidth="1"/>
    <col min="15" max="15" width="13.125" customWidth="1"/>
    <col min="16" max="20" width="11.625" customWidth="1"/>
    <col min="21" max="21" width="11.625" hidden="1" customWidth="1"/>
    <col min="22" max="16384" width="11.625" hidden="1"/>
  </cols>
  <sheetData>
    <row r="1" spans="1:20" ht="63.75">
      <c r="A1" s="14" t="s">
        <v>14</v>
      </c>
      <c r="B1" s="14" t="s">
        <v>15</v>
      </c>
      <c r="C1" s="14" t="s">
        <v>558</v>
      </c>
      <c r="D1" s="14" t="s">
        <v>559</v>
      </c>
      <c r="E1" s="14" t="s">
        <v>560</v>
      </c>
      <c r="F1" s="14" t="s">
        <v>561</v>
      </c>
      <c r="G1" s="14" t="s">
        <v>620</v>
      </c>
      <c r="H1" s="14" t="s">
        <v>22</v>
      </c>
      <c r="I1" s="14" t="s">
        <v>23</v>
      </c>
      <c r="J1" s="14" t="s">
        <v>29</v>
      </c>
      <c r="K1" s="14" t="s">
        <v>90</v>
      </c>
      <c r="L1" s="14" t="s">
        <v>91</v>
      </c>
      <c r="M1" s="14" t="s">
        <v>566</v>
      </c>
      <c r="N1" s="14" t="s">
        <v>30</v>
      </c>
      <c r="O1" s="14" t="s">
        <v>34</v>
      </c>
      <c r="P1" s="14" t="s">
        <v>88</v>
      </c>
      <c r="Q1" s="14" t="s">
        <v>567</v>
      </c>
      <c r="R1" s="14" t="s">
        <v>621</v>
      </c>
      <c r="S1" s="14" t="s">
        <v>622</v>
      </c>
      <c r="T1" s="14" t="s">
        <v>623</v>
      </c>
    </row>
  </sheetData>
  <sheetProtection formatColumns="0"/>
  <dataConsolidate/>
  <customSheetViews>
    <customSheetView guid="{AE318230-F718-49FC-82EB-7CAC3DCD05F1}" showGridLines="0" hiddenRows="1">
      <selection activeCell="F2" sqref="F2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4"/>
  <dimension ref="A1:Q41"/>
  <sheetViews>
    <sheetView rightToLeft="1" topLeftCell="H1" workbookViewId="0">
      <selection activeCell="Q2" sqref="Q2"/>
    </sheetView>
  </sheetViews>
  <sheetFormatPr defaultColWidth="0" defaultRowHeight="14.1" customHeight="1"/>
  <cols>
    <col min="1" max="3" width="11.625" customWidth="1"/>
    <col min="4" max="4" width="72.5" bestFit="1" customWidth="1"/>
    <col min="5" max="5" width="24.875" style="124" bestFit="1" customWidth="1"/>
    <col min="6" max="6" width="22.75" style="124" bestFit="1" customWidth="1"/>
    <col min="7" max="7" width="44.375" bestFit="1" customWidth="1"/>
    <col min="8" max="8" width="11.625" customWidth="1"/>
    <col min="9" max="9" width="12.625" style="124" customWidth="1"/>
    <col min="10" max="10" width="11.625" style="124" customWidth="1"/>
    <col min="11" max="17" width="11.625" customWidth="1"/>
    <col min="18" max="18" width="11.625" hidden="1" customWidth="1"/>
    <col min="19" max="16384" width="11.625" hidden="1"/>
  </cols>
  <sheetData>
    <row r="1" spans="1:17" ht="76.5">
      <c r="A1" s="14" t="s">
        <v>14</v>
      </c>
      <c r="B1" s="14" t="s">
        <v>15</v>
      </c>
      <c r="C1" s="14" t="s">
        <v>68</v>
      </c>
      <c r="D1" s="14" t="s">
        <v>265</v>
      </c>
      <c r="E1" s="171" t="s">
        <v>266</v>
      </c>
      <c r="F1" s="171" t="s">
        <v>267</v>
      </c>
      <c r="G1" s="14" t="s">
        <v>268</v>
      </c>
      <c r="H1" s="14" t="s">
        <v>269</v>
      </c>
      <c r="I1" s="171" t="s">
        <v>270</v>
      </c>
      <c r="J1" s="171" t="s">
        <v>30</v>
      </c>
      <c r="K1" s="14" t="s">
        <v>624</v>
      </c>
      <c r="L1" s="14" t="s">
        <v>625</v>
      </c>
      <c r="M1" s="14" t="s">
        <v>626</v>
      </c>
      <c r="N1" s="14" t="s">
        <v>627</v>
      </c>
      <c r="O1" s="14" t="s">
        <v>628</v>
      </c>
      <c r="P1" s="14" t="s">
        <v>629</v>
      </c>
      <c r="Q1" s="14" t="s">
        <v>630</v>
      </c>
    </row>
    <row r="2" spans="1:17" s="151" customFormat="1" ht="14.25">
      <c r="A2" s="153" t="s">
        <v>538</v>
      </c>
      <c r="B2" s="154">
        <v>9957</v>
      </c>
      <c r="C2" s="153" t="s">
        <v>1452</v>
      </c>
      <c r="D2" s="154" t="s">
        <v>2683</v>
      </c>
      <c r="E2" s="172">
        <v>111401</v>
      </c>
      <c r="F2" s="172" t="s">
        <v>290</v>
      </c>
      <c r="G2" s="154" t="s">
        <v>2684</v>
      </c>
      <c r="H2" s="155">
        <v>62018254</v>
      </c>
      <c r="I2" s="172" t="s">
        <v>180</v>
      </c>
      <c r="J2" s="172" t="s">
        <v>80</v>
      </c>
      <c r="K2" s="156">
        <v>44327</v>
      </c>
      <c r="L2" s="157">
        <v>65000</v>
      </c>
      <c r="M2" s="158">
        <v>205.72499999999999</v>
      </c>
      <c r="N2" s="159">
        <v>9748.9999999999982</v>
      </c>
      <c r="O2" s="151">
        <v>30.855584999999991</v>
      </c>
      <c r="P2" s="160">
        <v>0.14998461538461536</v>
      </c>
      <c r="Q2" s="161">
        <v>46140</v>
      </c>
    </row>
    <row r="3" spans="1:17" s="151" customFormat="1" ht="14.25">
      <c r="A3" s="153" t="s">
        <v>538</v>
      </c>
      <c r="B3" s="154">
        <v>9957</v>
      </c>
      <c r="C3" s="153" t="s">
        <v>1452</v>
      </c>
      <c r="D3" s="154" t="s">
        <v>2685</v>
      </c>
      <c r="E3" s="172">
        <v>540297413</v>
      </c>
      <c r="F3" s="172" t="s">
        <v>62</v>
      </c>
      <c r="G3" s="154" t="s">
        <v>2686</v>
      </c>
      <c r="H3" s="155">
        <v>62018569</v>
      </c>
      <c r="I3" s="172" t="s">
        <v>180</v>
      </c>
      <c r="J3" s="172" t="s">
        <v>80</v>
      </c>
      <c r="K3" s="156">
        <v>44384</v>
      </c>
      <c r="L3" s="157">
        <v>90000</v>
      </c>
      <c r="M3" s="158">
        <v>284.85000000000002</v>
      </c>
      <c r="N3" s="159">
        <v>20615.999999999996</v>
      </c>
      <c r="O3" s="151">
        <v>65.249639999999985</v>
      </c>
      <c r="P3" s="160">
        <v>0.22906666666666659</v>
      </c>
      <c r="Q3" s="161">
        <v>45549</v>
      </c>
    </row>
    <row r="4" spans="1:17" s="151" customFormat="1" ht="14.25">
      <c r="A4" s="153" t="s">
        <v>538</v>
      </c>
      <c r="B4" s="154">
        <v>9957</v>
      </c>
      <c r="C4" s="153" t="s">
        <v>1452</v>
      </c>
      <c r="D4" s="154" t="s">
        <v>2687</v>
      </c>
      <c r="E4" s="172">
        <v>104909</v>
      </c>
      <c r="F4" s="172" t="s">
        <v>290</v>
      </c>
      <c r="G4" s="154" t="s">
        <v>2688</v>
      </c>
      <c r="H4" s="155">
        <v>62018734</v>
      </c>
      <c r="I4" s="172" t="s">
        <v>180</v>
      </c>
      <c r="J4" s="172" t="s">
        <v>80</v>
      </c>
      <c r="K4" s="156">
        <v>44403</v>
      </c>
      <c r="L4" s="157">
        <v>100000</v>
      </c>
      <c r="M4" s="158">
        <v>316.5</v>
      </c>
      <c r="N4" s="159">
        <v>10000</v>
      </c>
      <c r="O4" s="151">
        <v>31.65</v>
      </c>
      <c r="P4" s="160">
        <v>9.9999999999999992E-2</v>
      </c>
      <c r="Q4" s="161">
        <v>46948</v>
      </c>
    </row>
    <row r="5" spans="1:17" s="151" customFormat="1" ht="14.25">
      <c r="A5" s="153" t="s">
        <v>538</v>
      </c>
      <c r="B5" s="154">
        <v>9957</v>
      </c>
      <c r="C5" s="153" t="s">
        <v>1452</v>
      </c>
      <c r="D5" s="154" t="s">
        <v>2689</v>
      </c>
      <c r="E5" s="172">
        <v>107746</v>
      </c>
      <c r="F5" s="172" t="s">
        <v>290</v>
      </c>
      <c r="G5" s="154" t="s">
        <v>477</v>
      </c>
      <c r="H5" s="155">
        <v>62018965</v>
      </c>
      <c r="I5" s="172" t="s">
        <v>180</v>
      </c>
      <c r="J5" s="172" t="s">
        <v>80</v>
      </c>
      <c r="K5" s="156">
        <v>44431</v>
      </c>
      <c r="L5" s="157">
        <v>120000</v>
      </c>
      <c r="M5" s="158">
        <v>379.8</v>
      </c>
      <c r="N5" s="159">
        <v>10200</v>
      </c>
      <c r="O5" s="151">
        <v>32.283000000000001</v>
      </c>
      <c r="P5" s="160">
        <v>8.5000000000000006E-2</v>
      </c>
      <c r="Q5" s="161">
        <v>46023</v>
      </c>
    </row>
    <row r="6" spans="1:17" s="151" customFormat="1" ht="14.25">
      <c r="A6" s="153" t="s">
        <v>538</v>
      </c>
      <c r="B6" s="154">
        <v>9957</v>
      </c>
      <c r="C6" s="153" t="s">
        <v>1452</v>
      </c>
      <c r="D6" s="154" t="s">
        <v>2690</v>
      </c>
      <c r="E6" s="172">
        <v>4352472</v>
      </c>
      <c r="F6" s="172" t="s">
        <v>290</v>
      </c>
      <c r="G6" s="154" t="s">
        <v>421</v>
      </c>
      <c r="H6" s="155">
        <v>62019021</v>
      </c>
      <c r="I6" s="172" t="s">
        <v>180</v>
      </c>
      <c r="J6" s="172" t="s">
        <v>80</v>
      </c>
      <c r="K6" s="156">
        <v>44431</v>
      </c>
      <c r="L6" s="157">
        <v>275000</v>
      </c>
      <c r="M6" s="158">
        <v>870.375</v>
      </c>
      <c r="N6" s="159">
        <v>59474.609999999986</v>
      </c>
      <c r="O6" s="151">
        <v>188.23714064999996</v>
      </c>
      <c r="P6" s="160">
        <v>0.21627130909090905</v>
      </c>
      <c r="Q6" s="161">
        <v>46727</v>
      </c>
    </row>
    <row r="7" spans="1:17" s="151" customFormat="1" ht="14.25">
      <c r="A7" s="153" t="s">
        <v>538</v>
      </c>
      <c r="B7" s="154">
        <v>9957</v>
      </c>
      <c r="C7" s="153" t="s">
        <v>1452</v>
      </c>
      <c r="D7" s="154" t="s">
        <v>2691</v>
      </c>
      <c r="E7" s="172">
        <v>362595</v>
      </c>
      <c r="F7" s="172" t="s">
        <v>290</v>
      </c>
      <c r="G7" s="154" t="s">
        <v>362</v>
      </c>
      <c r="H7" s="155">
        <v>62019567</v>
      </c>
      <c r="I7" s="172" t="s">
        <v>180</v>
      </c>
      <c r="J7" s="172" t="s">
        <v>80</v>
      </c>
      <c r="K7" s="156">
        <v>44481</v>
      </c>
      <c r="L7" s="157">
        <v>67500</v>
      </c>
      <c r="M7" s="158">
        <v>213.63749999999999</v>
      </c>
      <c r="N7" s="159">
        <v>6244.0000000000027</v>
      </c>
      <c r="O7" s="151">
        <v>19.762260000000008</v>
      </c>
      <c r="P7" s="160">
        <v>9.2503703703703755E-2</v>
      </c>
      <c r="Q7" s="161">
        <v>45616</v>
      </c>
    </row>
    <row r="8" spans="1:17" s="151" customFormat="1" ht="14.25">
      <c r="A8" s="153" t="s">
        <v>538</v>
      </c>
      <c r="B8" s="154">
        <v>9957</v>
      </c>
      <c r="C8" s="153" t="s">
        <v>1452</v>
      </c>
      <c r="D8" s="154" t="s">
        <v>2691</v>
      </c>
      <c r="E8" s="172">
        <v>362595</v>
      </c>
      <c r="F8" s="172" t="s">
        <v>290</v>
      </c>
      <c r="G8" s="154" t="s">
        <v>365</v>
      </c>
      <c r="H8" s="155">
        <v>62019575</v>
      </c>
      <c r="I8" s="172" t="s">
        <v>180</v>
      </c>
      <c r="J8" s="172" t="s">
        <v>80</v>
      </c>
      <c r="K8" s="156">
        <v>44481</v>
      </c>
      <c r="L8" s="157">
        <v>67500</v>
      </c>
      <c r="M8" s="158">
        <v>213.63749999999999</v>
      </c>
      <c r="N8" s="159">
        <v>6244.0000000000027</v>
      </c>
      <c r="O8" s="151">
        <v>19.762260000000008</v>
      </c>
      <c r="P8" s="160">
        <v>9.2503703703703755E-2</v>
      </c>
      <c r="Q8" s="161">
        <v>45616</v>
      </c>
    </row>
    <row r="9" spans="1:17" s="151" customFormat="1" ht="14.25">
      <c r="A9" s="153" t="s">
        <v>538</v>
      </c>
      <c r="B9" s="154">
        <v>9957</v>
      </c>
      <c r="C9" s="153" t="s">
        <v>1452</v>
      </c>
      <c r="D9" s="154" t="s">
        <v>2692</v>
      </c>
      <c r="E9" s="172">
        <v>310223474</v>
      </c>
      <c r="F9" s="172" t="s">
        <v>290</v>
      </c>
      <c r="G9" s="154" t="s">
        <v>2693</v>
      </c>
      <c r="H9" s="155">
        <v>62019740</v>
      </c>
      <c r="I9" s="172" t="s">
        <v>180</v>
      </c>
      <c r="J9" s="172" t="s">
        <v>80</v>
      </c>
      <c r="K9" s="156">
        <v>44518</v>
      </c>
      <c r="L9" s="157">
        <v>185000</v>
      </c>
      <c r="M9" s="158">
        <v>585.52499999999998</v>
      </c>
      <c r="N9" s="159">
        <v>8177.9999999999982</v>
      </c>
      <c r="O9" s="151">
        <v>25.883369999999996</v>
      </c>
      <c r="P9" s="160">
        <v>4.42054054054054E-2</v>
      </c>
      <c r="Q9" s="161">
        <v>49041</v>
      </c>
    </row>
    <row r="10" spans="1:17" s="151" customFormat="1" ht="14.25">
      <c r="A10" s="153" t="s">
        <v>538</v>
      </c>
      <c r="B10" s="154">
        <v>9957</v>
      </c>
      <c r="C10" s="153" t="s">
        <v>1452</v>
      </c>
      <c r="D10" s="154" t="s">
        <v>2694</v>
      </c>
      <c r="E10" s="172">
        <v>540303633</v>
      </c>
      <c r="F10" s="172" t="s">
        <v>62</v>
      </c>
      <c r="G10" s="154" t="s">
        <v>358</v>
      </c>
      <c r="H10" s="155">
        <v>62020128</v>
      </c>
      <c r="I10" s="172" t="s">
        <v>180</v>
      </c>
      <c r="J10" s="172" t="s">
        <v>80</v>
      </c>
      <c r="K10" s="156">
        <v>44581</v>
      </c>
      <c r="L10" s="157">
        <v>100000</v>
      </c>
      <c r="M10" s="158">
        <v>316.5</v>
      </c>
      <c r="N10" s="159">
        <v>58576.999999999993</v>
      </c>
      <c r="O10" s="151">
        <v>185.39620499999998</v>
      </c>
      <c r="P10" s="160">
        <v>0.5857699999999999</v>
      </c>
      <c r="Q10" s="161">
        <v>45572</v>
      </c>
    </row>
    <row r="11" spans="1:17" s="151" customFormat="1" ht="14.25">
      <c r="A11" s="153" t="s">
        <v>538</v>
      </c>
      <c r="B11" s="154">
        <v>9957</v>
      </c>
      <c r="C11" s="153" t="s">
        <v>1452</v>
      </c>
      <c r="D11" s="154" t="s">
        <v>2695</v>
      </c>
      <c r="E11" s="172">
        <v>382566</v>
      </c>
      <c r="F11" s="172" t="s">
        <v>290</v>
      </c>
      <c r="G11" s="154" t="s">
        <v>2696</v>
      </c>
      <c r="H11" s="155">
        <v>62020284</v>
      </c>
      <c r="I11" s="172" t="s">
        <v>180</v>
      </c>
      <c r="J11" s="172" t="s">
        <v>80</v>
      </c>
      <c r="K11" s="156">
        <v>44620</v>
      </c>
      <c r="L11" s="162">
        <v>200000</v>
      </c>
      <c r="M11" s="158">
        <v>633</v>
      </c>
      <c r="N11" s="159">
        <v>89800</v>
      </c>
      <c r="O11" s="151">
        <v>284.21699999999998</v>
      </c>
      <c r="P11" s="160">
        <v>0.44899999999999995</v>
      </c>
      <c r="Q11" s="161">
        <v>46739</v>
      </c>
    </row>
    <row r="12" spans="1:17" s="151" customFormat="1" ht="14.25">
      <c r="A12" s="153" t="s">
        <v>538</v>
      </c>
      <c r="B12" s="154">
        <v>9957</v>
      </c>
      <c r="C12" s="153" t="s">
        <v>1452</v>
      </c>
      <c r="D12" s="154" t="s">
        <v>2697</v>
      </c>
      <c r="E12" s="172" t="s">
        <v>2698</v>
      </c>
      <c r="F12" s="172" t="s">
        <v>290</v>
      </c>
      <c r="G12" s="154" t="s">
        <v>376</v>
      </c>
      <c r="H12" s="155">
        <v>62020359</v>
      </c>
      <c r="I12" s="172" t="s">
        <v>180</v>
      </c>
      <c r="J12" s="172" t="s">
        <v>80</v>
      </c>
      <c r="K12" s="156">
        <v>44635</v>
      </c>
      <c r="L12" s="162">
        <v>600000</v>
      </c>
      <c r="M12" s="158">
        <v>1899</v>
      </c>
      <c r="N12" s="159">
        <v>179971.99999999997</v>
      </c>
      <c r="O12" s="151">
        <v>569.61137999999994</v>
      </c>
      <c r="P12" s="160">
        <v>0.29995333333333329</v>
      </c>
      <c r="Q12" s="161">
        <v>47269</v>
      </c>
    </row>
    <row r="13" spans="1:17" s="151" customFormat="1" ht="14.25">
      <c r="A13" s="153" t="s">
        <v>538</v>
      </c>
      <c r="B13" s="154">
        <v>9957</v>
      </c>
      <c r="C13" s="153" t="s">
        <v>1452</v>
      </c>
      <c r="D13" s="154" t="s">
        <v>2699</v>
      </c>
      <c r="E13" s="172">
        <v>540327830</v>
      </c>
      <c r="F13" s="172" t="s">
        <v>62</v>
      </c>
      <c r="G13" s="154" t="s">
        <v>483</v>
      </c>
      <c r="H13" s="155">
        <v>62020938</v>
      </c>
      <c r="I13" s="172" t="s">
        <v>180</v>
      </c>
      <c r="J13" s="172" t="s">
        <v>80</v>
      </c>
      <c r="K13" s="156">
        <v>44858</v>
      </c>
      <c r="L13" s="162">
        <v>78958</v>
      </c>
      <c r="M13" s="158">
        <v>249.90207000000001</v>
      </c>
      <c r="N13" s="159">
        <v>26526.000000000004</v>
      </c>
      <c r="O13" s="151">
        <v>83.954790000000003</v>
      </c>
      <c r="P13" s="160">
        <v>0.33595075863117102</v>
      </c>
      <c r="Q13" s="161">
        <v>47026</v>
      </c>
    </row>
    <row r="14" spans="1:17" s="151" customFormat="1" ht="14.25">
      <c r="A14" s="153" t="s">
        <v>538</v>
      </c>
      <c r="B14" s="154">
        <v>9957</v>
      </c>
      <c r="C14" s="153" t="s">
        <v>1452</v>
      </c>
      <c r="D14" s="154" t="s">
        <v>2700</v>
      </c>
      <c r="E14" s="172">
        <v>6589505</v>
      </c>
      <c r="F14" s="172" t="s">
        <v>290</v>
      </c>
      <c r="G14" s="154" t="s">
        <v>429</v>
      </c>
      <c r="H14" s="155">
        <v>62021001</v>
      </c>
      <c r="I14" s="172" t="s">
        <v>180</v>
      </c>
      <c r="J14" s="172" t="s">
        <v>80</v>
      </c>
      <c r="K14" s="156">
        <v>44887</v>
      </c>
      <c r="L14" s="162">
        <v>150000</v>
      </c>
      <c r="M14" s="158">
        <v>474.75</v>
      </c>
      <c r="N14" s="159">
        <v>11570.470000000003</v>
      </c>
      <c r="O14" s="151">
        <v>36.620537550000009</v>
      </c>
      <c r="P14" s="160">
        <v>7.7136466666666681E-2</v>
      </c>
      <c r="Q14" s="161">
        <v>46608</v>
      </c>
    </row>
    <row r="15" spans="1:17" s="151" customFormat="1" ht="14.25">
      <c r="A15" s="153" t="s">
        <v>538</v>
      </c>
      <c r="B15" s="154">
        <v>9957</v>
      </c>
      <c r="C15" s="153" t="s">
        <v>1452</v>
      </c>
      <c r="D15" s="154" t="s">
        <v>2701</v>
      </c>
      <c r="E15" s="172">
        <v>6196719</v>
      </c>
      <c r="F15" s="172" t="s">
        <v>290</v>
      </c>
      <c r="G15" s="154" t="s">
        <v>2702</v>
      </c>
      <c r="H15" s="155">
        <v>62021076</v>
      </c>
      <c r="I15" s="172" t="s">
        <v>180</v>
      </c>
      <c r="J15" s="172" t="s">
        <v>80</v>
      </c>
      <c r="K15" s="156">
        <v>44938</v>
      </c>
      <c r="L15" s="162">
        <v>165000</v>
      </c>
      <c r="M15" s="158">
        <v>522.22500000000002</v>
      </c>
      <c r="N15" s="159">
        <v>14850</v>
      </c>
      <c r="O15" s="151">
        <v>47.000250000000001</v>
      </c>
      <c r="P15" s="160">
        <v>0.09</v>
      </c>
      <c r="Q15" s="161">
        <v>46203</v>
      </c>
    </row>
    <row r="16" spans="1:17" s="151" customFormat="1" ht="14.25">
      <c r="A16" s="153" t="s">
        <v>538</v>
      </c>
      <c r="B16" s="154">
        <v>9957</v>
      </c>
      <c r="C16" s="153" t="s">
        <v>1452</v>
      </c>
      <c r="D16" s="154" t="s">
        <v>2703</v>
      </c>
      <c r="E16" s="172" t="s">
        <v>2704</v>
      </c>
      <c r="F16" s="172" t="s">
        <v>290</v>
      </c>
      <c r="G16" s="154" t="s">
        <v>2705</v>
      </c>
      <c r="H16" s="155">
        <v>62000073</v>
      </c>
      <c r="I16" s="172" t="s">
        <v>180</v>
      </c>
      <c r="J16" s="172" t="s">
        <v>80</v>
      </c>
      <c r="K16" s="163">
        <v>42758</v>
      </c>
      <c r="L16" s="157">
        <v>200100</v>
      </c>
      <c r="M16" s="158">
        <v>633.31650000000002</v>
      </c>
      <c r="N16" s="159">
        <v>10100</v>
      </c>
      <c r="O16" s="151">
        <v>31.9665</v>
      </c>
      <c r="P16" s="160">
        <v>5.0474762618690654E-2</v>
      </c>
      <c r="Q16" s="161">
        <v>45655</v>
      </c>
    </row>
    <row r="17" spans="1:17" s="151" customFormat="1" ht="14.25">
      <c r="A17" s="153" t="s">
        <v>538</v>
      </c>
      <c r="B17" s="154">
        <v>9957</v>
      </c>
      <c r="C17" s="153" t="s">
        <v>1452</v>
      </c>
      <c r="D17" s="154" t="s">
        <v>2706</v>
      </c>
      <c r="E17" s="172" t="s">
        <v>404</v>
      </c>
      <c r="F17" s="172" t="s">
        <v>290</v>
      </c>
      <c r="G17" s="154" t="s">
        <v>2707</v>
      </c>
      <c r="H17" s="155">
        <v>62015433</v>
      </c>
      <c r="I17" s="172" t="s">
        <v>180</v>
      </c>
      <c r="J17" s="172" t="s">
        <v>80</v>
      </c>
      <c r="K17" s="163">
        <v>43865</v>
      </c>
      <c r="L17" s="157">
        <v>240000</v>
      </c>
      <c r="M17" s="158">
        <v>759.6</v>
      </c>
      <c r="N17" s="159">
        <v>45600</v>
      </c>
      <c r="O17" s="151">
        <v>144.32400000000001</v>
      </c>
      <c r="P17" s="160">
        <v>0.19</v>
      </c>
      <c r="Q17" s="161">
        <v>47483</v>
      </c>
    </row>
    <row r="18" spans="1:17" s="151" customFormat="1" ht="14.25">
      <c r="A18" s="153" t="s">
        <v>538</v>
      </c>
      <c r="B18" s="154">
        <v>9957</v>
      </c>
      <c r="C18" s="153" t="s">
        <v>1452</v>
      </c>
      <c r="D18" s="154" t="s">
        <v>2708</v>
      </c>
      <c r="E18" s="172" t="s">
        <v>2709</v>
      </c>
      <c r="F18" s="172" t="s">
        <v>290</v>
      </c>
      <c r="G18" s="154" t="s">
        <v>481</v>
      </c>
      <c r="H18" s="155">
        <v>62018098</v>
      </c>
      <c r="I18" s="172" t="s">
        <v>180</v>
      </c>
      <c r="J18" s="172" t="s">
        <v>80</v>
      </c>
      <c r="K18" s="163">
        <v>44286</v>
      </c>
      <c r="L18" s="157">
        <v>125000</v>
      </c>
      <c r="M18" s="158">
        <v>395.625</v>
      </c>
      <c r="N18" s="159">
        <v>49068.591538461529</v>
      </c>
      <c r="O18" s="151">
        <v>155.30209221923076</v>
      </c>
      <c r="P18" s="160">
        <v>0.39254873230769227</v>
      </c>
      <c r="Q18" s="161">
        <v>47939</v>
      </c>
    </row>
    <row r="19" spans="1:17" s="151" customFormat="1" ht="14.25">
      <c r="A19" s="153" t="s">
        <v>538</v>
      </c>
      <c r="B19" s="154">
        <v>9957</v>
      </c>
      <c r="C19" s="153" t="s">
        <v>1452</v>
      </c>
      <c r="D19" s="154" t="s">
        <v>2710</v>
      </c>
      <c r="E19" s="172" t="s">
        <v>2711</v>
      </c>
      <c r="F19" s="172" t="s">
        <v>290</v>
      </c>
      <c r="G19" s="154" t="s">
        <v>368</v>
      </c>
      <c r="H19" s="155">
        <v>62017934</v>
      </c>
      <c r="I19" s="172" t="s">
        <v>180</v>
      </c>
      <c r="J19" s="172" t="s">
        <v>80</v>
      </c>
      <c r="K19" s="163">
        <v>44262</v>
      </c>
      <c r="L19" s="157">
        <v>150000</v>
      </c>
      <c r="M19" s="158">
        <v>474.75</v>
      </c>
      <c r="N19" s="159">
        <v>29959.78999999999</v>
      </c>
      <c r="O19" s="151">
        <v>94.822735349999974</v>
      </c>
      <c r="P19" s="160">
        <v>0.19973193333333328</v>
      </c>
      <c r="Q19" s="161">
        <v>43980</v>
      </c>
    </row>
    <row r="20" spans="1:17" s="151" customFormat="1" ht="14.25">
      <c r="A20" s="153" t="s">
        <v>538</v>
      </c>
      <c r="B20" s="154">
        <v>9957</v>
      </c>
      <c r="C20" s="153" t="s">
        <v>1452</v>
      </c>
      <c r="D20" s="154" t="s">
        <v>2712</v>
      </c>
      <c r="E20" s="172">
        <v>2030</v>
      </c>
      <c r="F20" s="172" t="s">
        <v>290</v>
      </c>
      <c r="G20" s="154" t="s">
        <v>2713</v>
      </c>
      <c r="H20" s="155">
        <v>60397874</v>
      </c>
      <c r="I20" s="172" t="s">
        <v>180</v>
      </c>
      <c r="J20" s="172" t="s">
        <v>80</v>
      </c>
      <c r="K20" s="163">
        <v>42354</v>
      </c>
      <c r="L20" s="157">
        <v>120000</v>
      </c>
      <c r="M20" s="158">
        <v>379.8</v>
      </c>
      <c r="N20" s="159">
        <v>63207.600000000013</v>
      </c>
      <c r="O20" s="151">
        <v>200.05205400000003</v>
      </c>
      <c r="P20" s="160">
        <v>0.52673000000000003</v>
      </c>
      <c r="Q20" s="161">
        <v>45622</v>
      </c>
    </row>
    <row r="21" spans="1:17" s="151" customFormat="1" ht="14.25">
      <c r="A21" s="153" t="s">
        <v>538</v>
      </c>
      <c r="B21" s="154">
        <v>9957</v>
      </c>
      <c r="C21" s="153" t="s">
        <v>1452</v>
      </c>
      <c r="D21" s="154" t="s">
        <v>2714</v>
      </c>
      <c r="E21" s="172">
        <v>550256168</v>
      </c>
      <c r="F21" s="172" t="s">
        <v>62</v>
      </c>
      <c r="G21" s="154" t="s">
        <v>463</v>
      </c>
      <c r="H21" s="155">
        <v>60407392</v>
      </c>
      <c r="I21" s="172" t="s">
        <v>180</v>
      </c>
      <c r="J21" s="172" t="s">
        <v>80</v>
      </c>
      <c r="K21" s="163">
        <v>42516</v>
      </c>
      <c r="L21" s="157">
        <v>75000</v>
      </c>
      <c r="M21" s="158">
        <v>237.375</v>
      </c>
      <c r="N21" s="159">
        <v>562.0000000000033</v>
      </c>
      <c r="O21" s="151">
        <v>1.7787300000000106</v>
      </c>
      <c r="P21" s="160">
        <v>7.4933333333333779E-3</v>
      </c>
      <c r="Q21" s="161">
        <v>44469</v>
      </c>
    </row>
    <row r="22" spans="1:17" s="151" customFormat="1" ht="14.25">
      <c r="A22" s="153" t="s">
        <v>538</v>
      </c>
      <c r="B22" s="154">
        <v>9957</v>
      </c>
      <c r="C22" s="153" t="s">
        <v>1452</v>
      </c>
      <c r="D22" s="154" t="s">
        <v>2715</v>
      </c>
      <c r="E22" s="172">
        <v>515333862</v>
      </c>
      <c r="F22" s="172" t="s">
        <v>41</v>
      </c>
      <c r="G22" s="154" t="s">
        <v>2716</v>
      </c>
      <c r="H22" s="155">
        <v>62000395</v>
      </c>
      <c r="I22" s="172" t="s">
        <v>180</v>
      </c>
      <c r="J22" s="172" t="s">
        <v>80</v>
      </c>
      <c r="K22" s="163">
        <v>42762</v>
      </c>
      <c r="L22" s="157">
        <v>160000</v>
      </c>
      <c r="M22" s="158">
        <v>506.4</v>
      </c>
      <c r="N22" s="159">
        <v>8800</v>
      </c>
      <c r="O22" s="151">
        <v>27.852</v>
      </c>
      <c r="P22" s="160">
        <v>5.5E-2</v>
      </c>
      <c r="Q22" s="161">
        <v>46006</v>
      </c>
    </row>
    <row r="23" spans="1:17" s="151" customFormat="1" ht="14.25">
      <c r="A23" s="153" t="s">
        <v>538</v>
      </c>
      <c r="B23" s="154">
        <v>9957</v>
      </c>
      <c r="C23" s="153" t="s">
        <v>1452</v>
      </c>
      <c r="D23" s="154" t="s">
        <v>2717</v>
      </c>
      <c r="E23" s="172" t="s">
        <v>492</v>
      </c>
      <c r="F23" s="172" t="s">
        <v>290</v>
      </c>
      <c r="G23" s="154" t="s">
        <v>2718</v>
      </c>
      <c r="H23" s="155">
        <v>62000698</v>
      </c>
      <c r="I23" s="172" t="s">
        <v>180</v>
      </c>
      <c r="J23" s="172" t="s">
        <v>80</v>
      </c>
      <c r="K23" s="163">
        <v>42793</v>
      </c>
      <c r="L23" s="157">
        <v>170000</v>
      </c>
      <c r="M23" s="158">
        <v>538.04999999999995</v>
      </c>
      <c r="N23" s="159">
        <v>42314.789999999994</v>
      </c>
      <c r="O23" s="151">
        <v>133.92631034999999</v>
      </c>
      <c r="P23" s="160">
        <v>0.24891052941176472</v>
      </c>
      <c r="Q23" s="161">
        <v>46424</v>
      </c>
    </row>
    <row r="24" spans="1:17" s="151" customFormat="1" ht="14.25">
      <c r="A24" s="153" t="s">
        <v>538</v>
      </c>
      <c r="B24" s="154">
        <v>9957</v>
      </c>
      <c r="C24" s="153" t="s">
        <v>1452</v>
      </c>
      <c r="D24" s="154" t="s">
        <v>2719</v>
      </c>
      <c r="E24" s="172">
        <v>11744</v>
      </c>
      <c r="F24" s="172" t="s">
        <v>290</v>
      </c>
      <c r="G24" s="154" t="s">
        <v>425</v>
      </c>
      <c r="H24" s="155">
        <v>62010970</v>
      </c>
      <c r="I24" s="172" t="s">
        <v>180</v>
      </c>
      <c r="J24" s="172" t="s">
        <v>80</v>
      </c>
      <c r="K24" s="163">
        <v>43507</v>
      </c>
      <c r="L24" s="157">
        <v>190000</v>
      </c>
      <c r="M24" s="158">
        <v>601.35</v>
      </c>
      <c r="N24" s="159">
        <v>10883.609999999982</v>
      </c>
      <c r="O24" s="151">
        <v>34.446625649999945</v>
      </c>
      <c r="P24" s="160">
        <v>5.728215789473675E-2</v>
      </c>
      <c r="Q24" s="161">
        <v>47119</v>
      </c>
    </row>
    <row r="25" spans="1:17" s="151" customFormat="1" ht="14.25">
      <c r="A25" s="153" t="s">
        <v>538</v>
      </c>
      <c r="B25" s="154">
        <v>9957</v>
      </c>
      <c r="C25" s="153" t="s">
        <v>1452</v>
      </c>
      <c r="D25" s="154" t="s">
        <v>2720</v>
      </c>
      <c r="E25" s="172" t="s">
        <v>2721</v>
      </c>
      <c r="F25" s="172" t="s">
        <v>290</v>
      </c>
      <c r="G25" s="154" t="s">
        <v>2722</v>
      </c>
      <c r="H25" s="155">
        <v>62014261</v>
      </c>
      <c r="I25" s="172" t="s">
        <v>180</v>
      </c>
      <c r="J25" s="172" t="s">
        <v>80</v>
      </c>
      <c r="K25" s="163">
        <v>43762</v>
      </c>
      <c r="L25" s="157">
        <v>300000</v>
      </c>
      <c r="M25" s="158">
        <v>949.5</v>
      </c>
      <c r="N25" s="159">
        <v>78679.000000000015</v>
      </c>
      <c r="O25" s="151">
        <v>249.01903500000003</v>
      </c>
      <c r="P25" s="160">
        <v>0.26226333333333335</v>
      </c>
      <c r="Q25" s="161">
        <v>47392</v>
      </c>
    </row>
    <row r="26" spans="1:17" s="151" customFormat="1" ht="14.25">
      <c r="A26" s="153" t="s">
        <v>538</v>
      </c>
      <c r="B26" s="154">
        <v>9957</v>
      </c>
      <c r="C26" s="153" t="s">
        <v>1452</v>
      </c>
      <c r="D26" s="154" t="s">
        <v>2723</v>
      </c>
      <c r="E26" s="172" t="s">
        <v>404</v>
      </c>
      <c r="F26" s="172" t="s">
        <v>290</v>
      </c>
      <c r="G26" s="154" t="s">
        <v>2724</v>
      </c>
      <c r="H26" s="155">
        <v>62014352</v>
      </c>
      <c r="I26" s="172" t="s">
        <v>180</v>
      </c>
      <c r="J26" s="172" t="s">
        <v>80</v>
      </c>
      <c r="K26" s="163">
        <v>43765</v>
      </c>
      <c r="L26" s="157">
        <v>160000</v>
      </c>
      <c r="M26" s="158">
        <v>506.4</v>
      </c>
      <c r="N26" s="159">
        <v>35856.999999999993</v>
      </c>
      <c r="O26" s="151">
        <v>113.48740499999997</v>
      </c>
      <c r="P26" s="160">
        <v>0.22410624999999995</v>
      </c>
      <c r="Q26" s="161">
        <v>47392</v>
      </c>
    </row>
    <row r="27" spans="1:17" s="151" customFormat="1" ht="14.25">
      <c r="A27" s="153" t="s">
        <v>538</v>
      </c>
      <c r="B27" s="154">
        <v>9957</v>
      </c>
      <c r="C27" s="153" t="s">
        <v>1452</v>
      </c>
      <c r="D27" s="154" t="s">
        <v>2725</v>
      </c>
      <c r="E27" s="172" t="s">
        <v>2726</v>
      </c>
      <c r="F27" s="172" t="s">
        <v>290</v>
      </c>
      <c r="G27" s="154" t="s">
        <v>2727</v>
      </c>
      <c r="H27" s="155">
        <v>62014592</v>
      </c>
      <c r="I27" s="172" t="s">
        <v>180</v>
      </c>
      <c r="J27" s="172" t="s">
        <v>80</v>
      </c>
      <c r="K27" s="163">
        <v>43787</v>
      </c>
      <c r="L27" s="157">
        <v>120000</v>
      </c>
      <c r="M27" s="158">
        <v>379.8</v>
      </c>
      <c r="N27" s="159">
        <v>10411</v>
      </c>
      <c r="O27" s="151">
        <v>32.950815000000006</v>
      </c>
      <c r="P27" s="160">
        <v>8.675833333333334E-2</v>
      </c>
      <c r="Q27" s="161">
        <v>46997</v>
      </c>
    </row>
    <row r="28" spans="1:17" s="151" customFormat="1" ht="14.25">
      <c r="A28" s="153" t="s">
        <v>538</v>
      </c>
      <c r="B28" s="154">
        <v>9957</v>
      </c>
      <c r="C28" s="153" t="s">
        <v>1452</v>
      </c>
      <c r="D28" s="154" t="s">
        <v>2728</v>
      </c>
      <c r="E28" s="172">
        <v>540294501</v>
      </c>
      <c r="F28" s="172" t="s">
        <v>62</v>
      </c>
      <c r="G28" s="154" t="s">
        <v>2729</v>
      </c>
      <c r="H28" s="155">
        <v>62017520</v>
      </c>
      <c r="I28" s="172" t="s">
        <v>180</v>
      </c>
      <c r="J28" s="172" t="s">
        <v>80</v>
      </c>
      <c r="K28" s="163">
        <v>44117</v>
      </c>
      <c r="L28" s="157">
        <v>170000</v>
      </c>
      <c r="M28" s="158">
        <v>538.04999999999995</v>
      </c>
      <c r="N28" s="159">
        <v>19550</v>
      </c>
      <c r="O28" s="151">
        <v>61.875749999999996</v>
      </c>
      <c r="P28" s="160">
        <v>0.115</v>
      </c>
      <c r="Q28" s="161">
        <v>46996</v>
      </c>
    </row>
    <row r="29" spans="1:17" s="151" customFormat="1" ht="14.25">
      <c r="A29" s="153" t="s">
        <v>538</v>
      </c>
      <c r="B29" s="154">
        <v>9957</v>
      </c>
      <c r="C29" s="153" t="s">
        <v>1452</v>
      </c>
      <c r="D29" s="154" t="s">
        <v>2730</v>
      </c>
      <c r="E29" s="172" t="s">
        <v>449</v>
      </c>
      <c r="F29" s="172" t="s">
        <v>290</v>
      </c>
      <c r="G29" s="154" t="s">
        <v>448</v>
      </c>
      <c r="H29" s="155">
        <v>62021282</v>
      </c>
      <c r="I29" s="172" t="s">
        <v>180</v>
      </c>
      <c r="J29" s="172" t="s">
        <v>80</v>
      </c>
      <c r="K29" s="156">
        <v>45132</v>
      </c>
      <c r="L29" s="157">
        <v>100000</v>
      </c>
      <c r="M29" s="158">
        <v>316.5</v>
      </c>
      <c r="N29" s="159">
        <v>17822</v>
      </c>
      <c r="O29" s="151">
        <v>56.406630000000007</v>
      </c>
      <c r="P29" s="160">
        <v>0.17822000000000002</v>
      </c>
      <c r="Q29" s="161">
        <v>46310</v>
      </c>
    </row>
    <row r="30" spans="1:17" s="151" customFormat="1" ht="14.25">
      <c r="A30" s="153" t="s">
        <v>538</v>
      </c>
      <c r="B30" s="154">
        <v>9957</v>
      </c>
      <c r="C30" s="153" t="s">
        <v>1452</v>
      </c>
      <c r="D30" s="154" t="s">
        <v>433</v>
      </c>
      <c r="E30" s="172">
        <v>6858778</v>
      </c>
      <c r="F30" s="172" t="s">
        <v>290</v>
      </c>
      <c r="G30" s="154" t="s">
        <v>433</v>
      </c>
      <c r="H30" s="155">
        <v>62021175</v>
      </c>
      <c r="I30" s="172" t="s">
        <v>180</v>
      </c>
      <c r="J30" s="172" t="s">
        <v>80</v>
      </c>
      <c r="K30" s="156">
        <v>45057</v>
      </c>
      <c r="L30" s="157">
        <v>100000</v>
      </c>
      <c r="M30" s="158">
        <v>316.5</v>
      </c>
      <c r="N30" s="159">
        <v>34295.129999999997</v>
      </c>
      <c r="O30" s="151">
        <v>108.54408645000001</v>
      </c>
      <c r="P30" s="160">
        <v>0.34295130000000001</v>
      </c>
      <c r="Q30" s="161">
        <v>45747</v>
      </c>
    </row>
    <row r="31" spans="1:17" s="151" customFormat="1" ht="14.25">
      <c r="A31" s="153" t="s">
        <v>538</v>
      </c>
      <c r="B31" s="154">
        <v>9957</v>
      </c>
      <c r="C31" s="153" t="s">
        <v>1452</v>
      </c>
      <c r="D31" s="154" t="s">
        <v>2731</v>
      </c>
      <c r="E31" s="172" t="s">
        <v>2732</v>
      </c>
      <c r="F31" s="172" t="s">
        <v>290</v>
      </c>
      <c r="G31" s="154" t="s">
        <v>465</v>
      </c>
      <c r="H31" s="155">
        <v>620211181</v>
      </c>
      <c r="I31" s="172" t="s">
        <v>180</v>
      </c>
      <c r="J31" s="172" t="s">
        <v>469</v>
      </c>
      <c r="K31" s="156">
        <v>44950</v>
      </c>
      <c r="L31" s="157">
        <v>100000</v>
      </c>
      <c r="M31" s="164">
        <v>418.72999999999996</v>
      </c>
      <c r="N31" s="159">
        <v>66859.34</v>
      </c>
      <c r="O31" s="151">
        <v>279.96011438199992</v>
      </c>
      <c r="P31" s="160">
        <v>0.66859339999999989</v>
      </c>
      <c r="Q31" s="161">
        <v>47035</v>
      </c>
    </row>
    <row r="32" spans="1:17" s="151" customFormat="1" ht="14.25">
      <c r="A32" s="153" t="s">
        <v>538</v>
      </c>
      <c r="B32" s="154">
        <v>9957</v>
      </c>
      <c r="C32" s="153" t="s">
        <v>1452</v>
      </c>
      <c r="D32" s="154" t="s">
        <v>2733</v>
      </c>
      <c r="E32" s="172">
        <v>516190006</v>
      </c>
      <c r="F32" s="172" t="s">
        <v>41</v>
      </c>
      <c r="G32" s="154" t="s">
        <v>2734</v>
      </c>
      <c r="H32" s="155">
        <v>62018528</v>
      </c>
      <c r="I32" s="172" t="s">
        <v>180</v>
      </c>
      <c r="J32" s="172" t="s">
        <v>214</v>
      </c>
      <c r="K32" s="156">
        <v>44382</v>
      </c>
      <c r="L32" s="157">
        <v>125000</v>
      </c>
      <c r="M32" s="158">
        <v>454.5</v>
      </c>
      <c r="N32" s="159">
        <v>7783.0000000000027</v>
      </c>
      <c r="O32" s="151">
        <v>28.298988000000012</v>
      </c>
      <c r="P32" s="160">
        <v>6.2264000000000028E-2</v>
      </c>
      <c r="Q32" s="161">
        <v>48029</v>
      </c>
    </row>
    <row r="33" spans="1:17" s="151" customFormat="1" ht="14.25">
      <c r="A33" s="153" t="s">
        <v>538</v>
      </c>
      <c r="B33" s="154">
        <v>9957</v>
      </c>
      <c r="C33" s="153" t="s">
        <v>1452</v>
      </c>
      <c r="D33" s="154" t="s">
        <v>2735</v>
      </c>
      <c r="E33" s="172" t="s">
        <v>2736</v>
      </c>
      <c r="F33" s="172" t="s">
        <v>290</v>
      </c>
      <c r="G33" s="154" t="s">
        <v>2737</v>
      </c>
      <c r="H33" s="165">
        <v>62018891</v>
      </c>
      <c r="I33" s="172" t="s">
        <v>180</v>
      </c>
      <c r="J33" s="172" t="s">
        <v>214</v>
      </c>
      <c r="K33" s="156">
        <v>44417</v>
      </c>
      <c r="L33" s="157">
        <v>170000</v>
      </c>
      <c r="M33" s="158">
        <v>618.12</v>
      </c>
      <c r="N33" s="159">
        <v>12267.989999999985</v>
      </c>
      <c r="O33" s="151">
        <v>44.606411639999948</v>
      </c>
      <c r="P33" s="160">
        <v>7.2164647058823445E-2</v>
      </c>
      <c r="Q33" s="161">
        <v>46688</v>
      </c>
    </row>
    <row r="34" spans="1:17" s="151" customFormat="1" ht="14.25">
      <c r="A34" s="153" t="s">
        <v>538</v>
      </c>
      <c r="B34" s="154">
        <v>9957</v>
      </c>
      <c r="C34" s="153" t="s">
        <v>1452</v>
      </c>
      <c r="D34" s="154" t="s">
        <v>2738</v>
      </c>
      <c r="E34" s="172" t="s">
        <v>472</v>
      </c>
      <c r="F34" s="172" t="s">
        <v>290</v>
      </c>
      <c r="G34" s="154" t="s">
        <v>473</v>
      </c>
      <c r="H34" s="155">
        <v>62019716</v>
      </c>
      <c r="I34" s="172" t="s">
        <v>180</v>
      </c>
      <c r="J34" s="172" t="s">
        <v>214</v>
      </c>
      <c r="K34" s="156">
        <v>44508</v>
      </c>
      <c r="L34" s="157">
        <v>100000</v>
      </c>
      <c r="M34" s="158">
        <v>363.6</v>
      </c>
      <c r="N34" s="159">
        <v>10000</v>
      </c>
      <c r="O34" s="151">
        <v>36.36</v>
      </c>
      <c r="P34" s="160">
        <v>9.9999999999999992E-2</v>
      </c>
      <c r="Q34" s="161">
        <v>47066</v>
      </c>
    </row>
    <row r="35" spans="1:17" s="151" customFormat="1" ht="14.25">
      <c r="A35" s="153" t="s">
        <v>538</v>
      </c>
      <c r="B35" s="154">
        <v>9957</v>
      </c>
      <c r="C35" s="153" t="s">
        <v>1452</v>
      </c>
      <c r="D35" s="154" t="s">
        <v>2739</v>
      </c>
      <c r="E35" s="172">
        <v>550257125</v>
      </c>
      <c r="F35" s="172" t="s">
        <v>62</v>
      </c>
      <c r="G35" s="154" t="s">
        <v>2740</v>
      </c>
      <c r="H35" s="165">
        <v>50006691</v>
      </c>
      <c r="I35" s="172" t="s">
        <v>180</v>
      </c>
      <c r="J35" s="172" t="s">
        <v>52</v>
      </c>
      <c r="K35" s="163">
        <v>43801</v>
      </c>
      <c r="L35" s="157">
        <v>700000</v>
      </c>
      <c r="M35" s="158">
        <v>700</v>
      </c>
      <c r="N35" s="159">
        <v>207597</v>
      </c>
      <c r="O35" s="151">
        <v>207.59700000000001</v>
      </c>
      <c r="P35" s="160">
        <v>0.29656714285714286</v>
      </c>
      <c r="Q35" s="161">
        <v>45748</v>
      </c>
    </row>
    <row r="36" spans="1:17" s="151" customFormat="1" ht="14.25">
      <c r="A36" s="153" t="s">
        <v>538</v>
      </c>
      <c r="B36" s="154">
        <v>9957</v>
      </c>
      <c r="C36" s="153" t="s">
        <v>1452</v>
      </c>
      <c r="D36" s="154" t="s">
        <v>2741</v>
      </c>
      <c r="E36" s="172">
        <v>540285145</v>
      </c>
      <c r="F36" s="172" t="s">
        <v>290</v>
      </c>
      <c r="G36" s="154" t="s">
        <v>286</v>
      </c>
      <c r="H36" s="155">
        <v>62018080</v>
      </c>
      <c r="I36" s="172" t="s">
        <v>180</v>
      </c>
      <c r="J36" s="172" t="s">
        <v>80</v>
      </c>
      <c r="K36" s="163">
        <v>43572</v>
      </c>
      <c r="L36" s="157">
        <v>125000</v>
      </c>
      <c r="M36" s="158">
        <v>395.625</v>
      </c>
      <c r="N36" s="159">
        <v>34783.999999999993</v>
      </c>
      <c r="O36" s="151">
        <v>110.09135999999998</v>
      </c>
      <c r="P36" s="160">
        <v>0.27827199999999996</v>
      </c>
      <c r="Q36" s="161">
        <v>45815</v>
      </c>
    </row>
    <row r="37" spans="1:17" s="151" customFormat="1" ht="14.25">
      <c r="A37" s="153" t="s">
        <v>538</v>
      </c>
      <c r="B37" s="154">
        <v>9957</v>
      </c>
      <c r="C37" s="153" t="s">
        <v>1452</v>
      </c>
      <c r="D37" s="154" t="s">
        <v>2742</v>
      </c>
      <c r="E37" s="172">
        <v>516445962</v>
      </c>
      <c r="F37" s="172" t="s">
        <v>41</v>
      </c>
      <c r="G37" s="154" t="s">
        <v>315</v>
      </c>
      <c r="H37" s="155">
        <v>62020158</v>
      </c>
      <c r="I37" s="172" t="s">
        <v>180</v>
      </c>
      <c r="J37" s="172" t="s">
        <v>52</v>
      </c>
      <c r="K37" s="156">
        <v>44598</v>
      </c>
      <c r="L37" s="157">
        <v>715584</v>
      </c>
      <c r="M37" s="158">
        <v>715.58399999999995</v>
      </c>
      <c r="N37" s="159">
        <v>242799</v>
      </c>
      <c r="O37" s="151">
        <v>242.79900000000001</v>
      </c>
      <c r="P37" s="160">
        <v>0.33930188489401669</v>
      </c>
      <c r="Q37" s="161">
        <v>46284</v>
      </c>
    </row>
    <row r="38" spans="1:17" s="151" customFormat="1" ht="14.25">
      <c r="A38" s="153" t="s">
        <v>538</v>
      </c>
      <c r="B38" s="154">
        <v>9957</v>
      </c>
      <c r="C38" s="153" t="s">
        <v>1452</v>
      </c>
      <c r="D38" s="154" t="s">
        <v>288</v>
      </c>
      <c r="E38" s="172" t="s">
        <v>2743</v>
      </c>
      <c r="F38" s="172" t="s">
        <v>290</v>
      </c>
      <c r="G38" s="154" t="s">
        <v>2744</v>
      </c>
      <c r="H38" s="155">
        <v>50007947</v>
      </c>
      <c r="I38" s="172" t="s">
        <v>180</v>
      </c>
      <c r="J38" s="172" t="s">
        <v>52</v>
      </c>
      <c r="K38" s="156">
        <v>45039</v>
      </c>
      <c r="L38" s="157">
        <v>1000000</v>
      </c>
      <c r="M38" s="158">
        <v>1000</v>
      </c>
      <c r="N38" s="159">
        <v>530000</v>
      </c>
      <c r="O38" s="151">
        <v>530</v>
      </c>
      <c r="P38" s="160">
        <v>0.53</v>
      </c>
      <c r="Q38" s="161">
        <v>47923</v>
      </c>
    </row>
    <row r="39" spans="1:17" s="151" customFormat="1" ht="14.25">
      <c r="A39" s="153" t="s">
        <v>538</v>
      </c>
      <c r="B39" s="154">
        <v>9957</v>
      </c>
      <c r="C39" s="153" t="s">
        <v>1452</v>
      </c>
      <c r="D39" s="166" t="s">
        <v>2745</v>
      </c>
      <c r="E39" s="173">
        <v>1987624</v>
      </c>
      <c r="F39" s="173" t="s">
        <v>290</v>
      </c>
      <c r="G39" s="167" t="s">
        <v>348</v>
      </c>
      <c r="H39" s="155">
        <v>62022132</v>
      </c>
      <c r="I39" s="172" t="s">
        <v>180</v>
      </c>
      <c r="J39" s="174" t="s">
        <v>80</v>
      </c>
      <c r="K39" s="156">
        <v>45107</v>
      </c>
      <c r="L39" s="157">
        <v>125000</v>
      </c>
      <c r="M39" s="158">
        <v>395.625</v>
      </c>
      <c r="N39" s="159">
        <v>50136.67</v>
      </c>
      <c r="O39" s="151">
        <v>158.68256055000001</v>
      </c>
      <c r="P39" s="160">
        <v>0.40109336000000001</v>
      </c>
      <c r="Q39" s="161">
        <v>47299</v>
      </c>
    </row>
    <row r="40" spans="1:17" s="151" customFormat="1" ht="14.25">
      <c r="A40" s="153" t="s">
        <v>538</v>
      </c>
      <c r="B40" s="154">
        <v>9957</v>
      </c>
      <c r="C40" s="153" t="s">
        <v>1452</v>
      </c>
      <c r="D40" s="154" t="s">
        <v>351</v>
      </c>
      <c r="E40" s="172" t="s">
        <v>352</v>
      </c>
      <c r="F40" s="172" t="s">
        <v>290</v>
      </c>
      <c r="G40" s="154" t="s">
        <v>353</v>
      </c>
      <c r="H40" s="155">
        <v>62022363</v>
      </c>
      <c r="I40" s="175" t="s">
        <v>180</v>
      </c>
      <c r="J40" s="172" t="s">
        <v>214</v>
      </c>
      <c r="K40" s="156">
        <v>45777</v>
      </c>
      <c r="L40" s="157">
        <v>75000</v>
      </c>
      <c r="M40" s="158">
        <v>272.7</v>
      </c>
      <c r="N40" s="159">
        <v>35812.230000000003</v>
      </c>
      <c r="O40" s="151">
        <v>130.21326828000002</v>
      </c>
      <c r="P40" s="160">
        <v>0.4774964000000001</v>
      </c>
      <c r="Q40" s="161">
        <v>48579</v>
      </c>
    </row>
    <row r="41" spans="1:17" s="151" customFormat="1" ht="14.25">
      <c r="A41" s="153" t="s">
        <v>538</v>
      </c>
      <c r="B41" s="154">
        <v>9957</v>
      </c>
      <c r="C41" s="153" t="s">
        <v>1452</v>
      </c>
      <c r="D41" s="154" t="s">
        <v>475</v>
      </c>
      <c r="E41" s="172">
        <v>516952975</v>
      </c>
      <c r="F41" s="172" t="s">
        <v>41</v>
      </c>
      <c r="G41" s="155" t="s">
        <v>2746</v>
      </c>
      <c r="H41" s="155">
        <v>62022801</v>
      </c>
      <c r="I41" s="172" t="s">
        <v>180</v>
      </c>
      <c r="J41" s="176" t="s">
        <v>80</v>
      </c>
      <c r="K41" s="168">
        <v>45992</v>
      </c>
      <c r="L41" s="162">
        <v>100000</v>
      </c>
      <c r="M41" s="169">
        <v>316.5</v>
      </c>
      <c r="N41" s="170">
        <v>80000</v>
      </c>
      <c r="O41" s="151">
        <v>253.2</v>
      </c>
      <c r="P41" s="160">
        <v>0.79999999999999993</v>
      </c>
      <c r="Q41" s="161">
        <v>47234</v>
      </c>
    </row>
  </sheetData>
  <sheetProtection formatColumns="0"/>
  <dataConsolidate/>
  <dataValidations count="2">
    <dataValidation type="list" allowBlank="1" showInputMessage="1" showErrorMessage="1" sqref="F2:F16" xr:uid="{5EC3EDB2-2838-48CC-8292-8C1A12EC04E9}">
      <formula1>Issuer_Number_Fund</formula1>
    </dataValidation>
    <dataValidation type="list" allowBlank="1" showInputMessage="1" showErrorMessage="1" sqref="I2:I16" xr:uid="{50852843-BB50-4525-84C7-CC758D434984}">
      <formula1>Type_of_Security_ID_Fund</formula1>
    </dataValidation>
  </dataValidations>
  <hyperlinks>
    <hyperlink ref="E39" display="https://www.sec.gov/cgi-bin/browse-edgar?action=getcompany&amp;CIK=0001987624" xr:uid="{CEA533CA-F1CD-4C10-89BF-E5443954C5E5}"/>
  </hyperlinks>
  <pageMargins left="0.7" right="0.7" top="0.75" bottom="0.75" header="0.3" footer="0.3"/>
  <pageSetup paperSize="9" orientation="portrait" verticalDpi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6">
    <tabColor theme="7" tint="-0.499984740745262"/>
  </sheetPr>
  <dimension ref="A1:F1058"/>
  <sheetViews>
    <sheetView showGridLines="0" rightToLeft="1" zoomScale="85" zoomScaleNormal="85" workbookViewId="0">
      <pane ySplit="1" topLeftCell="A2" activePane="bottomLeft" state="frozen"/>
      <selection activeCell="A2" sqref="A2"/>
      <selection pane="bottomLeft"/>
    </sheetView>
  </sheetViews>
  <sheetFormatPr defaultColWidth="0" defaultRowHeight="14.25"/>
  <cols>
    <col min="1" max="1" width="29.5" customWidth="1"/>
    <col min="2" max="2" width="30.375" customWidth="1"/>
    <col min="3" max="3" width="90.875" customWidth="1"/>
    <col min="4" max="4" width="10.25" customWidth="1"/>
    <col min="5" max="5" width="68.875" customWidth="1"/>
    <col min="6" max="6" width="29.75" bestFit="1" customWidth="1"/>
    <col min="7" max="7" width="9" style="11" hidden="1" customWidth="1"/>
    <col min="8" max="16384" width="9" style="11" hidden="1"/>
  </cols>
  <sheetData>
    <row r="1" spans="1:6" s="38" customFormat="1" ht="45">
      <c r="A1" s="37" t="s">
        <v>631</v>
      </c>
      <c r="B1" s="37" t="s">
        <v>632</v>
      </c>
      <c r="C1" s="37" t="s">
        <v>633</v>
      </c>
      <c r="D1" s="37" t="s">
        <v>634</v>
      </c>
      <c r="E1" s="37" t="s">
        <v>635</v>
      </c>
      <c r="F1" s="11"/>
    </row>
    <row r="2" spans="1:6">
      <c r="A2" s="72"/>
      <c r="B2" s="72" t="s">
        <v>22</v>
      </c>
      <c r="C2" s="15" t="s">
        <v>45</v>
      </c>
      <c r="D2" s="15" t="s">
        <v>22</v>
      </c>
      <c r="E2" s="15"/>
      <c r="F2" s="11"/>
    </row>
    <row r="3" spans="1:6">
      <c r="A3" s="73"/>
      <c r="B3" s="73"/>
      <c r="C3" s="15" t="s">
        <v>76</v>
      </c>
      <c r="D3" s="15"/>
      <c r="E3" s="15"/>
      <c r="F3" s="11"/>
    </row>
    <row r="4" spans="1:6" ht="42.75">
      <c r="A4" s="65"/>
      <c r="B4" s="94" t="s">
        <v>636</v>
      </c>
      <c r="C4" s="16" t="s">
        <v>45</v>
      </c>
      <c r="D4" s="16" t="s">
        <v>637</v>
      </c>
      <c r="E4" s="16"/>
      <c r="F4" s="11"/>
    </row>
    <row r="5" spans="1:6">
      <c r="A5" s="66"/>
      <c r="B5" s="95"/>
      <c r="C5" s="16" t="s">
        <v>638</v>
      </c>
      <c r="D5" s="16"/>
      <c r="E5" s="16"/>
      <c r="F5" s="11"/>
    </row>
    <row r="6" spans="1:6">
      <c r="A6" s="66"/>
      <c r="B6" s="95"/>
      <c r="C6" s="16" t="s">
        <v>639</v>
      </c>
      <c r="D6" s="16"/>
      <c r="E6" s="16"/>
      <c r="F6" s="11"/>
    </row>
    <row r="7" spans="1:6">
      <c r="A7" s="66"/>
      <c r="B7" s="95"/>
      <c r="C7" s="16" t="s">
        <v>640</v>
      </c>
      <c r="D7" s="16"/>
      <c r="E7" s="16"/>
      <c r="F7" s="11"/>
    </row>
    <row r="8" spans="1:6">
      <c r="A8" s="66"/>
      <c r="B8" s="95"/>
      <c r="C8" s="16" t="s">
        <v>641</v>
      </c>
      <c r="D8" s="16"/>
      <c r="E8" s="16"/>
      <c r="F8" s="11"/>
    </row>
    <row r="9" spans="1:6">
      <c r="A9" s="66"/>
      <c r="B9" s="95"/>
      <c r="C9" s="16" t="s">
        <v>642</v>
      </c>
      <c r="D9" s="16"/>
      <c r="E9" s="16"/>
      <c r="F9" s="11"/>
    </row>
    <row r="10" spans="1:6">
      <c r="A10" s="66"/>
      <c r="B10" s="95"/>
      <c r="C10" s="16" t="s">
        <v>643</v>
      </c>
      <c r="D10" s="16"/>
      <c r="E10" s="16"/>
      <c r="F10" s="11"/>
    </row>
    <row r="11" spans="1:6">
      <c r="A11" s="66"/>
      <c r="B11" s="95"/>
      <c r="C11" s="16" t="s">
        <v>644</v>
      </c>
      <c r="D11" s="16"/>
      <c r="E11" s="16"/>
      <c r="F11" s="11" t="s">
        <v>645</v>
      </c>
    </row>
    <row r="12" spans="1:6">
      <c r="A12" s="66"/>
      <c r="B12" s="95"/>
      <c r="C12" s="16" t="s">
        <v>646</v>
      </c>
      <c r="D12" s="16"/>
      <c r="E12" s="16"/>
      <c r="F12" s="11" t="s">
        <v>645</v>
      </c>
    </row>
    <row r="13" spans="1:6">
      <c r="A13" s="66"/>
      <c r="B13" s="95"/>
      <c r="C13" s="16" t="s">
        <v>647</v>
      </c>
      <c r="D13" s="16"/>
      <c r="E13" s="16"/>
      <c r="F13" s="11"/>
    </row>
    <row r="14" spans="1:6">
      <c r="A14" s="66"/>
      <c r="B14" s="95"/>
      <c r="C14" s="16" t="s">
        <v>293</v>
      </c>
      <c r="D14" s="16"/>
      <c r="E14" s="16"/>
      <c r="F14" s="11"/>
    </row>
    <row r="15" spans="1:6">
      <c r="A15" s="66"/>
      <c r="B15" s="95"/>
      <c r="C15" s="16" t="s">
        <v>648</v>
      </c>
      <c r="D15" s="16"/>
      <c r="E15" s="16"/>
      <c r="F15" s="11"/>
    </row>
    <row r="16" spans="1:6">
      <c r="A16" s="66"/>
      <c r="B16" s="95"/>
      <c r="C16" s="16" t="s">
        <v>649</v>
      </c>
      <c r="D16" s="16"/>
      <c r="E16" s="16"/>
      <c r="F16" s="11"/>
    </row>
    <row r="17" spans="1:5" s="11" customFormat="1">
      <c r="A17" s="66"/>
      <c r="B17" s="95"/>
      <c r="C17" s="16" t="s">
        <v>650</v>
      </c>
      <c r="D17" s="16"/>
      <c r="E17" s="16"/>
    </row>
    <row r="18" spans="1:5" s="11" customFormat="1">
      <c r="A18" s="66"/>
      <c r="B18" s="95"/>
      <c r="C18" s="16" t="s">
        <v>651</v>
      </c>
      <c r="D18" s="16"/>
      <c r="E18" s="16"/>
    </row>
    <row r="19" spans="1:5" s="11" customFormat="1">
      <c r="A19" s="66"/>
      <c r="B19" s="95"/>
      <c r="C19" s="16" t="s">
        <v>652</v>
      </c>
      <c r="D19" s="16"/>
      <c r="E19" s="16"/>
    </row>
    <row r="20" spans="1:5" s="11" customFormat="1">
      <c r="A20" s="66"/>
      <c r="B20" s="95"/>
      <c r="C20" s="16" t="s">
        <v>653</v>
      </c>
      <c r="D20" s="16"/>
      <c r="E20" s="16"/>
    </row>
    <row r="21" spans="1:5" s="11" customFormat="1">
      <c r="A21" s="66"/>
      <c r="B21" s="95"/>
      <c r="C21" s="16" t="s">
        <v>77</v>
      </c>
      <c r="D21" s="16"/>
      <c r="E21" s="16"/>
    </row>
    <row r="22" spans="1:5" s="11" customFormat="1">
      <c r="A22" s="66"/>
      <c r="B22" s="95"/>
      <c r="C22" s="16" t="s">
        <v>654</v>
      </c>
      <c r="D22" s="16"/>
      <c r="E22" s="16"/>
    </row>
    <row r="23" spans="1:5" s="11" customFormat="1">
      <c r="A23" s="66"/>
      <c r="B23" s="95"/>
      <c r="C23" s="16" t="s">
        <v>655</v>
      </c>
      <c r="D23" s="16"/>
      <c r="E23" s="16"/>
    </row>
    <row r="24" spans="1:5" s="11" customFormat="1">
      <c r="A24" s="66"/>
      <c r="B24" s="95"/>
      <c r="C24" s="16" t="s">
        <v>656</v>
      </c>
      <c r="D24" s="16"/>
      <c r="E24" s="16"/>
    </row>
    <row r="25" spans="1:5" s="11" customFormat="1">
      <c r="A25" s="66"/>
      <c r="B25" s="95"/>
      <c r="C25" s="16" t="s">
        <v>657</v>
      </c>
      <c r="D25" s="16"/>
      <c r="E25" s="16"/>
    </row>
    <row r="26" spans="1:5" s="11" customFormat="1">
      <c r="A26" s="66"/>
      <c r="B26" s="95"/>
      <c r="C26" s="16" t="s">
        <v>658</v>
      </c>
      <c r="D26" s="16"/>
      <c r="E26" s="16"/>
    </row>
    <row r="27" spans="1:5" s="11" customFormat="1">
      <c r="A27" s="66"/>
      <c r="B27" s="95"/>
      <c r="C27" s="16" t="s">
        <v>659</v>
      </c>
      <c r="D27" s="16"/>
      <c r="E27" s="16"/>
    </row>
    <row r="28" spans="1:5" s="11" customFormat="1">
      <c r="A28" s="66"/>
      <c r="B28" s="95"/>
      <c r="C28" s="16" t="s">
        <v>660</v>
      </c>
      <c r="D28" s="16"/>
      <c r="E28" s="16"/>
    </row>
    <row r="29" spans="1:5" s="11" customFormat="1">
      <c r="A29" s="66"/>
      <c r="B29" s="95"/>
      <c r="C29" s="16" t="s">
        <v>661</v>
      </c>
      <c r="D29" s="16"/>
      <c r="E29" s="16"/>
    </row>
    <row r="30" spans="1:5" s="11" customFormat="1">
      <c r="A30" s="66"/>
      <c r="B30" s="95"/>
      <c r="C30" s="16" t="s">
        <v>459</v>
      </c>
      <c r="D30" s="16"/>
      <c r="E30" s="16"/>
    </row>
    <row r="31" spans="1:5" s="11" customFormat="1">
      <c r="A31" s="66"/>
      <c r="B31" s="95"/>
      <c r="C31" s="16" t="s">
        <v>662</v>
      </c>
      <c r="D31" s="16"/>
      <c r="E31" s="16"/>
    </row>
    <row r="32" spans="1:5" s="11" customFormat="1">
      <c r="A32" s="66"/>
      <c r="B32" s="95"/>
      <c r="C32" s="16" t="s">
        <v>663</v>
      </c>
      <c r="D32" s="16"/>
      <c r="E32" s="16"/>
    </row>
    <row r="33" spans="1:6">
      <c r="A33" s="66"/>
      <c r="B33" s="95"/>
      <c r="C33" s="16" t="s">
        <v>664</v>
      </c>
      <c r="D33" s="16"/>
      <c r="E33" s="16"/>
      <c r="F33" s="11"/>
    </row>
    <row r="34" spans="1:6">
      <c r="A34" s="66"/>
      <c r="B34" s="95"/>
      <c r="C34" s="16" t="s">
        <v>665</v>
      </c>
      <c r="D34" s="16"/>
      <c r="E34" s="16"/>
      <c r="F34" s="11"/>
    </row>
    <row r="35" spans="1:6">
      <c r="A35" s="66"/>
      <c r="B35" s="95"/>
      <c r="C35" s="16" t="s">
        <v>206</v>
      </c>
      <c r="D35" s="16"/>
      <c r="E35" s="16"/>
      <c r="F35" s="11"/>
    </row>
    <row r="36" spans="1:6">
      <c r="A36" s="66"/>
      <c r="B36" s="95"/>
      <c r="C36" s="16" t="s">
        <v>467</v>
      </c>
      <c r="D36" s="16"/>
      <c r="E36" s="16"/>
      <c r="F36" s="11" t="s">
        <v>645</v>
      </c>
    </row>
    <row r="37" spans="1:6">
      <c r="A37" s="66"/>
      <c r="B37" s="95"/>
      <c r="C37" s="7" t="s">
        <v>338</v>
      </c>
      <c r="D37" s="7"/>
      <c r="E37" s="16"/>
      <c r="F37" s="11" t="s">
        <v>645</v>
      </c>
    </row>
    <row r="38" spans="1:6">
      <c r="A38" s="66"/>
      <c r="B38" s="95"/>
      <c r="C38" s="16" t="s">
        <v>666</v>
      </c>
      <c r="D38" s="16"/>
      <c r="E38" s="16"/>
      <c r="F38" s="11"/>
    </row>
    <row r="39" spans="1:6">
      <c r="A39" s="66"/>
      <c r="B39" s="95"/>
      <c r="C39" s="16" t="s">
        <v>667</v>
      </c>
      <c r="D39" s="16"/>
      <c r="E39" s="16"/>
      <c r="F39" s="11"/>
    </row>
    <row r="40" spans="1:6">
      <c r="A40" s="66"/>
      <c r="B40" s="95"/>
      <c r="C40" s="16" t="s">
        <v>668</v>
      </c>
      <c r="D40" s="16"/>
      <c r="E40" s="16"/>
      <c r="F40" s="11" t="s">
        <v>645</v>
      </c>
    </row>
    <row r="41" spans="1:6">
      <c r="A41" s="66"/>
      <c r="B41" s="95"/>
      <c r="C41" s="16" t="s">
        <v>669</v>
      </c>
      <c r="D41" s="16"/>
      <c r="E41" s="16"/>
      <c r="F41" s="11"/>
    </row>
    <row r="42" spans="1:6">
      <c r="A42" s="66"/>
      <c r="B42" s="95"/>
      <c r="C42" s="16" t="s">
        <v>670</v>
      </c>
      <c r="D42" s="16"/>
      <c r="E42" s="16"/>
      <c r="F42" s="11"/>
    </row>
    <row r="43" spans="1:6">
      <c r="A43" s="66"/>
      <c r="B43" s="95"/>
      <c r="C43" s="16" t="s">
        <v>671</v>
      </c>
      <c r="D43" s="16"/>
      <c r="E43" s="16"/>
      <c r="F43" s="11"/>
    </row>
    <row r="44" spans="1:6">
      <c r="A44" s="66"/>
      <c r="B44" s="95"/>
      <c r="C44" s="16" t="s">
        <v>672</v>
      </c>
      <c r="D44" s="16"/>
      <c r="E44" s="16"/>
      <c r="F44" s="11"/>
    </row>
    <row r="45" spans="1:6">
      <c r="A45" s="66"/>
      <c r="B45" s="95"/>
      <c r="C45" s="16" t="s">
        <v>673</v>
      </c>
      <c r="D45" s="16"/>
      <c r="E45" s="16"/>
      <c r="F45" s="11"/>
    </row>
    <row r="46" spans="1:6">
      <c r="A46" s="66"/>
      <c r="B46" s="95"/>
      <c r="C46" s="16" t="s">
        <v>674</v>
      </c>
      <c r="D46" s="16"/>
      <c r="E46" s="16"/>
      <c r="F46" s="11" t="s">
        <v>645</v>
      </c>
    </row>
    <row r="47" spans="1:6">
      <c r="A47" s="66"/>
      <c r="B47" s="95"/>
      <c r="C47" s="16" t="s">
        <v>675</v>
      </c>
      <c r="D47" s="16"/>
      <c r="E47" s="16"/>
      <c r="F47" s="11"/>
    </row>
    <row r="48" spans="1:6">
      <c r="A48" s="66"/>
      <c r="B48" s="95"/>
      <c r="C48" s="16" t="s">
        <v>676</v>
      </c>
      <c r="D48" s="16"/>
      <c r="E48" s="16"/>
      <c r="F48" s="11"/>
    </row>
    <row r="49" spans="1:6">
      <c r="A49" s="66"/>
      <c r="B49" s="95"/>
      <c r="C49" s="16" t="s">
        <v>677</v>
      </c>
      <c r="D49" s="16"/>
      <c r="E49" s="16"/>
      <c r="F49" s="11"/>
    </row>
    <row r="50" spans="1:6">
      <c r="A50" s="66"/>
      <c r="B50" s="95"/>
      <c r="C50" s="16" t="s">
        <v>384</v>
      </c>
      <c r="D50" s="16"/>
      <c r="E50" s="16"/>
      <c r="F50" s="11"/>
    </row>
    <row r="51" spans="1:6">
      <c r="A51" s="66"/>
      <c r="B51" s="95"/>
      <c r="C51" s="16" t="s">
        <v>678</v>
      </c>
      <c r="D51" s="16"/>
      <c r="E51" s="16"/>
      <c r="F51" s="11"/>
    </row>
    <row r="52" spans="1:6">
      <c r="A52" s="66"/>
      <c r="B52" s="95"/>
      <c r="C52" s="16" t="s">
        <v>679</v>
      </c>
      <c r="D52" s="16"/>
      <c r="E52" s="16"/>
      <c r="F52" s="11"/>
    </row>
    <row r="53" spans="1:6">
      <c r="A53" s="66"/>
      <c r="B53" s="95"/>
      <c r="C53" s="16" t="s">
        <v>680</v>
      </c>
      <c r="D53" s="16"/>
      <c r="E53" s="16"/>
      <c r="F53" s="11"/>
    </row>
    <row r="54" spans="1:6">
      <c r="A54" s="66"/>
      <c r="B54" s="95"/>
      <c r="C54" s="16" t="s">
        <v>681</v>
      </c>
      <c r="D54" s="16"/>
      <c r="E54" s="16"/>
      <c r="F54" s="11"/>
    </row>
    <row r="55" spans="1:6">
      <c r="A55" s="66"/>
      <c r="B55" s="95"/>
      <c r="C55" s="16" t="s">
        <v>682</v>
      </c>
      <c r="D55" s="16"/>
      <c r="E55" s="16"/>
      <c r="F55" s="11"/>
    </row>
    <row r="56" spans="1:6">
      <c r="A56" s="66"/>
      <c r="B56" s="95"/>
      <c r="C56" s="16" t="s">
        <v>683</v>
      </c>
      <c r="D56" s="16"/>
      <c r="E56" s="16"/>
      <c r="F56" s="11"/>
    </row>
    <row r="57" spans="1:6">
      <c r="A57" s="66"/>
      <c r="B57" s="95"/>
      <c r="C57" s="16" t="s">
        <v>684</v>
      </c>
      <c r="D57" s="16"/>
      <c r="E57" s="16"/>
      <c r="F57" s="11"/>
    </row>
    <row r="58" spans="1:6">
      <c r="A58" s="66"/>
      <c r="B58" s="95"/>
      <c r="C58" s="16" t="s">
        <v>685</v>
      </c>
      <c r="D58" s="16"/>
      <c r="E58" s="16"/>
      <c r="F58" s="11"/>
    </row>
    <row r="59" spans="1:6">
      <c r="A59" s="66"/>
      <c r="B59" s="95"/>
      <c r="C59" s="16" t="s">
        <v>686</v>
      </c>
      <c r="D59" s="16"/>
      <c r="E59" s="16"/>
      <c r="F59" s="11"/>
    </row>
    <row r="60" spans="1:6">
      <c r="A60" s="66"/>
      <c r="B60" s="95"/>
      <c r="C60" s="16" t="s">
        <v>687</v>
      </c>
      <c r="D60" s="16"/>
      <c r="E60" s="16"/>
      <c r="F60" s="11"/>
    </row>
    <row r="61" spans="1:6">
      <c r="A61" s="66"/>
      <c r="B61" s="95"/>
      <c r="C61" s="16" t="s">
        <v>688</v>
      </c>
      <c r="D61" s="16"/>
      <c r="E61" s="16"/>
      <c r="F61" s="11"/>
    </row>
    <row r="62" spans="1:6">
      <c r="A62" s="66"/>
      <c r="B62" s="95"/>
      <c r="C62" s="16" t="s">
        <v>689</v>
      </c>
      <c r="D62" s="16"/>
      <c r="E62" s="16"/>
      <c r="F62" s="11"/>
    </row>
    <row r="63" spans="1:6">
      <c r="A63" s="66"/>
      <c r="B63" s="95"/>
      <c r="C63" s="16" t="s">
        <v>690</v>
      </c>
      <c r="D63" s="16"/>
      <c r="E63" s="16"/>
      <c r="F63" s="11" t="s">
        <v>645</v>
      </c>
    </row>
    <row r="64" spans="1:6">
      <c r="A64" s="66"/>
      <c r="B64" s="95"/>
      <c r="C64" s="16" t="s">
        <v>691</v>
      </c>
      <c r="D64" s="16"/>
      <c r="E64" s="16"/>
      <c r="F64" s="11"/>
    </row>
    <row r="65" spans="1:5" s="11" customFormat="1">
      <c r="A65" s="66"/>
      <c r="B65" s="95"/>
      <c r="C65" s="16" t="s">
        <v>692</v>
      </c>
      <c r="D65" s="16"/>
      <c r="E65" s="16"/>
    </row>
    <row r="66" spans="1:5" s="11" customFormat="1">
      <c r="A66" s="66"/>
      <c r="B66" s="95"/>
      <c r="C66" s="16" t="s">
        <v>693</v>
      </c>
      <c r="D66" s="16"/>
      <c r="E66" s="16"/>
    </row>
    <row r="67" spans="1:5" s="11" customFormat="1">
      <c r="A67" s="66"/>
      <c r="B67" s="95"/>
      <c r="C67" s="16" t="s">
        <v>694</v>
      </c>
      <c r="D67" s="16"/>
      <c r="E67" s="16"/>
    </row>
    <row r="68" spans="1:5" s="11" customFormat="1">
      <c r="A68" s="66"/>
      <c r="B68" s="95"/>
      <c r="C68" s="16" t="s">
        <v>695</v>
      </c>
      <c r="D68" s="16"/>
      <c r="E68" s="16"/>
    </row>
    <row r="69" spans="1:5" s="11" customFormat="1">
      <c r="A69" s="66"/>
      <c r="B69" s="95"/>
      <c r="C69" s="16" t="s">
        <v>354</v>
      </c>
      <c r="D69" s="16"/>
      <c r="E69" s="16"/>
    </row>
    <row r="70" spans="1:5" s="11" customFormat="1">
      <c r="A70" s="66"/>
      <c r="B70" s="95"/>
      <c r="C70" s="16" t="s">
        <v>696</v>
      </c>
      <c r="D70" s="16"/>
      <c r="E70" s="16"/>
    </row>
    <row r="71" spans="1:5" s="11" customFormat="1">
      <c r="A71" s="66"/>
      <c r="B71" s="95"/>
      <c r="C71" s="16" t="s">
        <v>697</v>
      </c>
      <c r="D71" s="16"/>
      <c r="E71" s="16"/>
    </row>
    <row r="72" spans="1:5" s="11" customFormat="1">
      <c r="A72" s="66"/>
      <c r="B72" s="95"/>
      <c r="C72" s="16" t="s">
        <v>698</v>
      </c>
      <c r="D72" s="16"/>
      <c r="E72" s="16"/>
    </row>
    <row r="73" spans="1:5" s="11" customFormat="1">
      <c r="A73" s="66"/>
      <c r="B73" s="95"/>
      <c r="C73" s="16" t="s">
        <v>699</v>
      </c>
      <c r="D73" s="16"/>
      <c r="E73" s="16"/>
    </row>
    <row r="74" spans="1:5" s="11" customFormat="1">
      <c r="A74" s="66"/>
      <c r="B74" s="95"/>
      <c r="C74" s="16" t="s">
        <v>700</v>
      </c>
      <c r="D74" s="16"/>
      <c r="E74" s="16"/>
    </row>
    <row r="75" spans="1:5" s="11" customFormat="1">
      <c r="A75" s="66"/>
      <c r="B75" s="95"/>
      <c r="C75" s="16" t="s">
        <v>701</v>
      </c>
      <c r="D75" s="16"/>
      <c r="E75" s="16"/>
    </row>
    <row r="76" spans="1:5" s="11" customFormat="1">
      <c r="A76" s="66"/>
      <c r="B76" s="95"/>
      <c r="C76" s="16" t="s">
        <v>702</v>
      </c>
      <c r="D76" s="16"/>
      <c r="E76" s="16"/>
    </row>
    <row r="77" spans="1:5" s="11" customFormat="1">
      <c r="A77" s="66"/>
      <c r="B77" s="95"/>
      <c r="C77" s="16" t="s">
        <v>703</v>
      </c>
      <c r="D77" s="16"/>
      <c r="E77" s="16"/>
    </row>
    <row r="78" spans="1:5" s="11" customFormat="1">
      <c r="A78" s="66"/>
      <c r="B78" s="95"/>
      <c r="C78" s="16" t="s">
        <v>704</v>
      </c>
      <c r="D78" s="16"/>
      <c r="E78" s="16"/>
    </row>
    <row r="79" spans="1:5" s="11" customFormat="1">
      <c r="A79" s="66"/>
      <c r="B79" s="95"/>
      <c r="C79" s="16" t="s">
        <v>705</v>
      </c>
      <c r="D79" s="16"/>
      <c r="E79" s="16"/>
    </row>
    <row r="80" spans="1:5" s="11" customFormat="1">
      <c r="A80" s="66"/>
      <c r="B80" s="95"/>
      <c r="C80" s="16" t="s">
        <v>706</v>
      </c>
      <c r="D80" s="16"/>
      <c r="E80" s="16"/>
    </row>
    <row r="81" spans="1:6">
      <c r="A81" s="66"/>
      <c r="B81" s="95"/>
      <c r="C81" s="16" t="s">
        <v>707</v>
      </c>
      <c r="D81" s="16"/>
      <c r="E81" s="16"/>
      <c r="F81" s="11"/>
    </row>
    <row r="82" spans="1:6">
      <c r="A82" s="66"/>
      <c r="B82" s="95"/>
      <c r="C82" s="16" t="s">
        <v>708</v>
      </c>
      <c r="D82" s="16"/>
      <c r="E82" s="16"/>
      <c r="F82" s="11"/>
    </row>
    <row r="83" spans="1:6">
      <c r="A83" s="66"/>
      <c r="B83" s="95"/>
      <c r="C83" s="16" t="s">
        <v>709</v>
      </c>
      <c r="D83" s="16"/>
      <c r="E83" s="16"/>
      <c r="F83" s="11"/>
    </row>
    <row r="84" spans="1:6">
      <c r="A84" s="66"/>
      <c r="B84" s="95"/>
      <c r="C84" s="16" t="s">
        <v>710</v>
      </c>
      <c r="D84" s="16"/>
      <c r="E84" s="16"/>
      <c r="F84" s="11"/>
    </row>
    <row r="85" spans="1:6">
      <c r="A85" s="66"/>
      <c r="B85" s="95"/>
      <c r="C85" s="16" t="s">
        <v>711</v>
      </c>
      <c r="D85" s="16"/>
      <c r="E85" s="16"/>
      <c r="F85" s="11"/>
    </row>
    <row r="86" spans="1:6">
      <c r="A86" s="66"/>
      <c r="B86" s="95"/>
      <c r="C86" s="16" t="s">
        <v>712</v>
      </c>
      <c r="D86" s="16"/>
      <c r="E86" s="16"/>
      <c r="F86" s="11"/>
    </row>
    <row r="87" spans="1:6">
      <c r="A87" s="66"/>
      <c r="B87" s="95"/>
      <c r="C87" s="16" t="s">
        <v>713</v>
      </c>
      <c r="D87" s="16"/>
      <c r="E87" s="16"/>
      <c r="F87" s="11"/>
    </row>
    <row r="88" spans="1:6">
      <c r="A88" s="66"/>
      <c r="B88" s="95"/>
      <c r="C88" s="16" t="s">
        <v>714</v>
      </c>
      <c r="D88" s="16"/>
      <c r="E88" s="16"/>
      <c r="F88" s="11"/>
    </row>
    <row r="89" spans="1:6">
      <c r="A89" s="66"/>
      <c r="B89" s="95"/>
      <c r="C89" s="16" t="s">
        <v>715</v>
      </c>
      <c r="D89" s="16"/>
      <c r="E89" s="16"/>
      <c r="F89" s="11"/>
    </row>
    <row r="90" spans="1:6">
      <c r="A90" s="66"/>
      <c r="B90" s="95"/>
      <c r="C90" s="16" t="s">
        <v>281</v>
      </c>
      <c r="D90" s="16"/>
      <c r="E90" s="16"/>
      <c r="F90" s="11"/>
    </row>
    <row r="91" spans="1:6">
      <c r="A91" s="66"/>
      <c r="B91" s="95"/>
      <c r="C91" s="16" t="s">
        <v>716</v>
      </c>
      <c r="D91" s="16"/>
      <c r="E91" s="16"/>
      <c r="F91" s="11"/>
    </row>
    <row r="92" spans="1:6">
      <c r="A92" s="66"/>
      <c r="B92" s="95"/>
      <c r="C92" s="16" t="s">
        <v>717</v>
      </c>
      <c r="D92" s="16"/>
      <c r="E92" s="16"/>
      <c r="F92" s="11"/>
    </row>
    <row r="93" spans="1:6">
      <c r="A93" s="66"/>
      <c r="B93" s="95"/>
      <c r="C93" s="16" t="s">
        <v>218</v>
      </c>
      <c r="D93" s="16"/>
      <c r="E93" s="16"/>
      <c r="F93" s="11"/>
    </row>
    <row r="94" spans="1:6">
      <c r="A94" s="66"/>
      <c r="B94" s="95"/>
      <c r="C94" s="16" t="s">
        <v>718</v>
      </c>
      <c r="D94" s="16"/>
      <c r="E94" s="16" t="s">
        <v>719</v>
      </c>
      <c r="F94" s="11" t="s">
        <v>645</v>
      </c>
    </row>
    <row r="95" spans="1:6">
      <c r="A95" s="66"/>
      <c r="B95" s="95"/>
      <c r="C95" s="16" t="s">
        <v>720</v>
      </c>
      <c r="D95" s="16"/>
      <c r="E95" s="16" t="s">
        <v>721</v>
      </c>
      <c r="F95" s="11" t="s">
        <v>645</v>
      </c>
    </row>
    <row r="96" spans="1:6">
      <c r="A96" s="66"/>
      <c r="B96" s="95"/>
      <c r="C96" s="16" t="s">
        <v>722</v>
      </c>
      <c r="D96" s="16"/>
      <c r="E96" s="16" t="s">
        <v>721</v>
      </c>
      <c r="F96" s="11" t="s">
        <v>645</v>
      </c>
    </row>
    <row r="97" spans="1:6">
      <c r="A97" s="66"/>
      <c r="B97" s="95"/>
      <c r="C97" s="16" t="s">
        <v>723</v>
      </c>
      <c r="D97" s="16"/>
      <c r="E97" s="16" t="s">
        <v>721</v>
      </c>
      <c r="F97" s="11" t="s">
        <v>645</v>
      </c>
    </row>
    <row r="98" spans="1:6">
      <c r="A98" s="66"/>
      <c r="B98" s="95"/>
      <c r="C98" s="16" t="s">
        <v>724</v>
      </c>
      <c r="D98" s="16"/>
      <c r="E98" s="16" t="s">
        <v>721</v>
      </c>
      <c r="F98" s="11" t="s">
        <v>645</v>
      </c>
    </row>
    <row r="99" spans="1:6">
      <c r="A99" s="66"/>
      <c r="B99" s="95"/>
      <c r="C99" s="16" t="s">
        <v>725</v>
      </c>
      <c r="D99" s="16"/>
      <c r="E99" s="16" t="s">
        <v>721</v>
      </c>
      <c r="F99" s="11" t="s">
        <v>645</v>
      </c>
    </row>
    <row r="100" spans="1:6">
      <c r="A100" s="66"/>
      <c r="B100" s="95"/>
      <c r="C100" s="16" t="s">
        <v>726</v>
      </c>
      <c r="D100" s="16"/>
      <c r="E100" s="16" t="s">
        <v>721</v>
      </c>
      <c r="F100" s="11" t="s">
        <v>645</v>
      </c>
    </row>
    <row r="101" spans="1:6">
      <c r="A101" s="66"/>
      <c r="B101" s="95"/>
      <c r="C101" s="16" t="s">
        <v>727</v>
      </c>
      <c r="D101" s="16"/>
      <c r="E101" s="16" t="s">
        <v>721</v>
      </c>
      <c r="F101" s="11" t="s">
        <v>645</v>
      </c>
    </row>
    <row r="102" spans="1:6">
      <c r="A102" s="66"/>
      <c r="B102" s="95"/>
      <c r="C102" s="16" t="s">
        <v>728</v>
      </c>
      <c r="D102" s="16"/>
      <c r="E102" s="16" t="s">
        <v>721</v>
      </c>
      <c r="F102" s="11" t="s">
        <v>645</v>
      </c>
    </row>
    <row r="103" spans="1:6">
      <c r="A103" s="66"/>
      <c r="B103" s="95"/>
      <c r="C103" s="16" t="s">
        <v>729</v>
      </c>
      <c r="D103" s="16"/>
      <c r="E103" s="16" t="s">
        <v>721</v>
      </c>
      <c r="F103" s="11" t="s">
        <v>645</v>
      </c>
    </row>
    <row r="104" spans="1:6">
      <c r="A104" s="61"/>
      <c r="B104" s="61" t="s">
        <v>18</v>
      </c>
      <c r="C104" s="15" t="s">
        <v>41</v>
      </c>
      <c r="D104" s="61" t="s">
        <v>18</v>
      </c>
      <c r="E104" s="15"/>
      <c r="F104" s="11"/>
    </row>
    <row r="105" spans="1:6">
      <c r="A105" s="62"/>
      <c r="B105" s="62"/>
      <c r="C105" s="15" t="s">
        <v>17</v>
      </c>
      <c r="D105" s="15"/>
      <c r="E105" s="15"/>
      <c r="F105" s="11"/>
    </row>
    <row r="106" spans="1:6">
      <c r="A106" s="62"/>
      <c r="B106" s="62"/>
      <c r="C106" s="15" t="s">
        <v>62</v>
      </c>
      <c r="D106" s="15"/>
      <c r="E106" s="15"/>
      <c r="F106" s="11"/>
    </row>
    <row r="107" spans="1:6">
      <c r="A107" s="62"/>
      <c r="B107" s="62"/>
      <c r="C107" s="15" t="s">
        <v>290</v>
      </c>
      <c r="D107" s="15"/>
      <c r="E107" s="15"/>
      <c r="F107" s="11"/>
    </row>
    <row r="108" spans="1:6">
      <c r="A108" s="62"/>
      <c r="B108" s="62"/>
      <c r="C108" s="15" t="s">
        <v>180</v>
      </c>
      <c r="D108" s="15"/>
      <c r="E108" s="15"/>
      <c r="F108" s="11"/>
    </row>
    <row r="109" spans="1:6">
      <c r="A109" s="62"/>
      <c r="B109" s="62"/>
      <c r="C109" s="15" t="s">
        <v>72</v>
      </c>
      <c r="D109" s="15"/>
      <c r="E109" s="15"/>
      <c r="F109" s="11"/>
    </row>
    <row r="110" spans="1:6">
      <c r="A110" s="63"/>
      <c r="B110" s="63"/>
      <c r="C110" s="15" t="s">
        <v>114</v>
      </c>
      <c r="D110" s="15"/>
      <c r="E110" s="15"/>
      <c r="F110" s="11"/>
    </row>
    <row r="111" spans="1:6">
      <c r="A111" s="66"/>
      <c r="B111" s="52" t="s">
        <v>583</v>
      </c>
      <c r="C111" s="16" t="s">
        <v>41</v>
      </c>
      <c r="D111" s="52" t="s">
        <v>583</v>
      </c>
      <c r="E111" s="16"/>
      <c r="F111" s="11"/>
    </row>
    <row r="112" spans="1:6">
      <c r="A112" s="66"/>
      <c r="B112" s="53"/>
      <c r="C112" s="16" t="s">
        <v>610</v>
      </c>
      <c r="D112" s="16"/>
      <c r="E112" s="16"/>
      <c r="F112" s="11"/>
    </row>
    <row r="113" spans="1:5" s="11" customFormat="1">
      <c r="A113" s="66"/>
      <c r="B113" s="54"/>
      <c r="C113" s="16" t="s">
        <v>730</v>
      </c>
      <c r="D113" s="16"/>
      <c r="E113" s="16"/>
    </row>
    <row r="114" spans="1:5" s="11" customFormat="1">
      <c r="A114" s="79"/>
      <c r="B114" s="79" t="s">
        <v>267</v>
      </c>
      <c r="C114" s="15" t="s">
        <v>41</v>
      </c>
      <c r="D114" s="79" t="s">
        <v>267</v>
      </c>
      <c r="E114" s="15"/>
    </row>
    <row r="115" spans="1:5" s="11" customFormat="1">
      <c r="A115" s="79"/>
      <c r="B115" s="79"/>
      <c r="C115" s="15" t="s">
        <v>62</v>
      </c>
      <c r="D115" s="15"/>
      <c r="E115" s="15"/>
    </row>
    <row r="116" spans="1:5" s="11" customFormat="1">
      <c r="A116" s="79"/>
      <c r="B116" s="79"/>
      <c r="C116" s="15" t="s">
        <v>290</v>
      </c>
      <c r="D116" s="15"/>
      <c r="E116" s="15"/>
    </row>
    <row r="117" spans="1:5" s="11" customFormat="1">
      <c r="A117" s="79"/>
      <c r="B117" s="79"/>
      <c r="C117" s="15" t="s">
        <v>72</v>
      </c>
      <c r="D117" s="15"/>
      <c r="E117" s="15"/>
    </row>
    <row r="118" spans="1:5" s="11" customFormat="1">
      <c r="A118" s="65"/>
      <c r="B118" s="80" t="s">
        <v>559</v>
      </c>
      <c r="C118" s="16" t="s">
        <v>41</v>
      </c>
      <c r="D118" s="80" t="s">
        <v>559</v>
      </c>
      <c r="E118" s="16"/>
    </row>
    <row r="119" spans="1:5" s="11" customFormat="1">
      <c r="A119" s="105"/>
      <c r="B119" s="104"/>
      <c r="C119" s="16" t="s">
        <v>731</v>
      </c>
      <c r="D119" s="16"/>
      <c r="E119" s="16"/>
    </row>
    <row r="120" spans="1:5" s="11" customFormat="1">
      <c r="A120" s="105"/>
      <c r="B120" s="104"/>
      <c r="C120" s="16" t="s">
        <v>290</v>
      </c>
      <c r="D120" s="16"/>
      <c r="E120" s="16"/>
    </row>
    <row r="121" spans="1:5" s="11" customFormat="1">
      <c r="A121" s="105"/>
      <c r="B121" s="104"/>
      <c r="C121" s="16" t="s">
        <v>180</v>
      </c>
      <c r="D121" s="16"/>
      <c r="E121" s="16"/>
    </row>
    <row r="122" spans="1:5" s="11" customFormat="1">
      <c r="A122" s="105"/>
      <c r="B122" s="104"/>
      <c r="C122" s="16" t="s">
        <v>62</v>
      </c>
      <c r="D122" s="16"/>
      <c r="E122" s="16"/>
    </row>
    <row r="123" spans="1:5" s="11" customFormat="1">
      <c r="A123" s="105"/>
      <c r="B123" s="104"/>
      <c r="C123" s="16" t="s">
        <v>732</v>
      </c>
      <c r="D123" s="16"/>
      <c r="E123" s="16"/>
    </row>
    <row r="124" spans="1:5" s="11" customFormat="1">
      <c r="A124" s="105"/>
      <c r="B124" s="104"/>
      <c r="C124" s="16" t="s">
        <v>733</v>
      </c>
      <c r="D124" s="16"/>
      <c r="E124" s="16"/>
    </row>
    <row r="125" spans="1:5" s="11" customFormat="1">
      <c r="A125" s="105"/>
      <c r="B125" s="104"/>
      <c r="C125" s="16" t="s">
        <v>72</v>
      </c>
      <c r="D125" s="16"/>
      <c r="E125" s="16"/>
    </row>
    <row r="126" spans="1:5" s="11" customFormat="1">
      <c r="A126" s="66"/>
      <c r="B126" s="81"/>
      <c r="C126" s="16" t="s">
        <v>114</v>
      </c>
      <c r="D126" s="16"/>
      <c r="E126" s="16"/>
    </row>
    <row r="127" spans="1:5" s="11" customFormat="1">
      <c r="A127" s="61"/>
      <c r="B127" s="61" t="s">
        <v>21</v>
      </c>
      <c r="C127" s="15" t="s">
        <v>44</v>
      </c>
      <c r="D127" s="61" t="s">
        <v>21</v>
      </c>
      <c r="E127" s="15"/>
    </row>
    <row r="128" spans="1:5" s="11" customFormat="1">
      <c r="A128" s="62"/>
      <c r="B128" s="62"/>
      <c r="C128" s="15" t="s">
        <v>734</v>
      </c>
      <c r="D128" s="15"/>
      <c r="E128" s="15"/>
    </row>
    <row r="129" spans="1:6">
      <c r="A129" s="62"/>
      <c r="B129" s="62"/>
      <c r="C129" s="15" t="s">
        <v>735</v>
      </c>
      <c r="D129" s="15"/>
      <c r="E129" s="15"/>
      <c r="F129" s="11"/>
    </row>
    <row r="130" spans="1:6">
      <c r="A130" s="62"/>
      <c r="B130" s="62"/>
      <c r="C130" s="15" t="s">
        <v>75</v>
      </c>
      <c r="D130" s="15"/>
      <c r="E130" s="15"/>
      <c r="F130" s="11"/>
    </row>
    <row r="131" spans="1:6">
      <c r="A131" s="62"/>
      <c r="B131" s="62"/>
      <c r="C131" s="15" t="s">
        <v>180</v>
      </c>
      <c r="D131" s="15"/>
      <c r="E131" s="15"/>
      <c r="F131" s="11"/>
    </row>
    <row r="132" spans="1:6">
      <c r="A132" s="66"/>
      <c r="B132" s="53" t="s">
        <v>270</v>
      </c>
      <c r="C132" s="16" t="s">
        <v>44</v>
      </c>
      <c r="D132" s="53" t="s">
        <v>270</v>
      </c>
      <c r="E132" s="16"/>
      <c r="F132" s="11"/>
    </row>
    <row r="133" spans="1:6">
      <c r="A133" s="66"/>
      <c r="B133" s="53"/>
      <c r="C133" s="16" t="s">
        <v>180</v>
      </c>
      <c r="D133" s="16"/>
      <c r="E133" s="16"/>
      <c r="F133" s="11"/>
    </row>
    <row r="134" spans="1:6">
      <c r="A134" s="67"/>
      <c r="B134" s="54"/>
      <c r="C134" s="16" t="s">
        <v>114</v>
      </c>
      <c r="D134" s="16"/>
      <c r="E134" s="16"/>
      <c r="F134" s="11"/>
    </row>
    <row r="135" spans="1:6">
      <c r="A135" s="68"/>
      <c r="B135" s="68" t="s">
        <v>24</v>
      </c>
      <c r="C135" s="15" t="s">
        <v>46</v>
      </c>
      <c r="D135" s="68" t="s">
        <v>24</v>
      </c>
      <c r="E135" s="15"/>
      <c r="F135" s="11"/>
    </row>
    <row r="136" spans="1:6">
      <c r="A136" s="69"/>
      <c r="B136" s="69"/>
      <c r="C136" s="15" t="s">
        <v>129</v>
      </c>
      <c r="D136" s="15"/>
      <c r="E136" s="15"/>
      <c r="F136" s="11" t="s">
        <v>645</v>
      </c>
    </row>
    <row r="137" spans="1:6">
      <c r="A137" s="69"/>
      <c r="B137" s="69"/>
      <c r="C137" s="15" t="s">
        <v>736</v>
      </c>
      <c r="D137" s="15"/>
      <c r="E137" s="15" t="s">
        <v>737</v>
      </c>
      <c r="F137" s="11"/>
    </row>
    <row r="138" spans="1:6">
      <c r="A138" s="69"/>
      <c r="B138" s="69"/>
      <c r="C138" s="15" t="s">
        <v>738</v>
      </c>
      <c r="D138" s="15"/>
      <c r="E138" s="15" t="s">
        <v>739</v>
      </c>
      <c r="F138" s="11"/>
    </row>
    <row r="139" spans="1:6">
      <c r="A139" s="69"/>
      <c r="B139" s="69"/>
      <c r="C139" s="15" t="s">
        <v>740</v>
      </c>
      <c r="D139" s="15"/>
      <c r="E139" s="15"/>
      <c r="F139" s="11"/>
    </row>
    <row r="140" spans="1:6">
      <c r="A140" s="69"/>
      <c r="B140" s="69"/>
      <c r="C140" s="15" t="s">
        <v>741</v>
      </c>
      <c r="D140" s="15"/>
      <c r="E140" s="15"/>
      <c r="F140" s="11"/>
    </row>
    <row r="141" spans="1:6">
      <c r="A141" s="69"/>
      <c r="B141" s="69"/>
      <c r="C141" s="15" t="s">
        <v>742</v>
      </c>
      <c r="D141" s="15"/>
      <c r="E141" s="15"/>
      <c r="F141" s="11"/>
    </row>
    <row r="142" spans="1:6">
      <c r="A142" s="69"/>
      <c r="B142" s="69"/>
      <c r="C142" s="15" t="s">
        <v>743</v>
      </c>
      <c r="D142" s="15"/>
      <c r="E142" s="15"/>
      <c r="F142" s="11"/>
    </row>
    <row r="143" spans="1:6">
      <c r="A143" s="69"/>
      <c r="B143" s="69"/>
      <c r="C143" s="15" t="s">
        <v>744</v>
      </c>
      <c r="D143" s="15"/>
      <c r="E143" s="15"/>
      <c r="F143" s="11"/>
    </row>
    <row r="144" spans="1:6">
      <c r="A144" s="69"/>
      <c r="B144" s="69"/>
      <c r="C144" s="15" t="s">
        <v>745</v>
      </c>
      <c r="D144" s="15"/>
      <c r="E144" s="15"/>
      <c r="F144" s="11"/>
    </row>
    <row r="145" spans="1:5" s="11" customFormat="1">
      <c r="A145" s="69"/>
      <c r="B145" s="69"/>
      <c r="C145" s="15" t="s">
        <v>114</v>
      </c>
      <c r="D145" s="15"/>
      <c r="E145" s="15"/>
    </row>
    <row r="146" spans="1:5" s="11" customFormat="1">
      <c r="A146" s="65"/>
      <c r="B146" s="58" t="s">
        <v>29</v>
      </c>
      <c r="C146" s="16" t="s">
        <v>120</v>
      </c>
      <c r="D146" s="16" t="s">
        <v>746</v>
      </c>
      <c r="E146" s="16"/>
    </row>
    <row r="147" spans="1:5" s="11" customFormat="1">
      <c r="A147" s="67"/>
      <c r="B147" s="60"/>
      <c r="C147" s="16" t="s">
        <v>51</v>
      </c>
      <c r="D147" s="16"/>
      <c r="E147" s="16"/>
    </row>
    <row r="148" spans="1:5" s="11" customFormat="1">
      <c r="A148" s="47"/>
      <c r="B148" s="103" t="s">
        <v>25</v>
      </c>
      <c r="C148" s="15" t="s">
        <v>47</v>
      </c>
      <c r="D148" s="103" t="s">
        <v>25</v>
      </c>
      <c r="E148" s="15" t="s">
        <v>747</v>
      </c>
    </row>
    <row r="149" spans="1:5" s="11" customFormat="1">
      <c r="A149" s="48"/>
      <c r="B149" s="48"/>
      <c r="C149" s="15" t="s">
        <v>748</v>
      </c>
      <c r="D149" s="15"/>
      <c r="E149" s="15" t="s">
        <v>749</v>
      </c>
    </row>
    <row r="150" spans="1:5" s="11" customFormat="1">
      <c r="A150" s="48"/>
      <c r="B150" s="48"/>
      <c r="C150" s="15" t="s">
        <v>750</v>
      </c>
      <c r="D150" s="15"/>
      <c r="E150" s="15" t="s">
        <v>751</v>
      </c>
    </row>
    <row r="151" spans="1:5" s="11" customFormat="1">
      <c r="A151" s="48"/>
      <c r="B151" s="48"/>
      <c r="C151" s="15" t="s">
        <v>752</v>
      </c>
      <c r="D151" s="15"/>
      <c r="E151" s="15" t="s">
        <v>753</v>
      </c>
    </row>
    <row r="152" spans="1:5" s="11" customFormat="1">
      <c r="A152" s="48"/>
      <c r="B152" s="48"/>
      <c r="C152" s="15" t="s">
        <v>754</v>
      </c>
      <c r="D152" s="15"/>
      <c r="E152" s="15" t="s">
        <v>755</v>
      </c>
    </row>
    <row r="153" spans="1:5" s="11" customFormat="1">
      <c r="A153" s="48"/>
      <c r="B153" s="48"/>
      <c r="C153" s="15" t="s">
        <v>756</v>
      </c>
      <c r="D153" s="15"/>
      <c r="E153" s="15" t="s">
        <v>757</v>
      </c>
    </row>
    <row r="154" spans="1:5" s="11" customFormat="1">
      <c r="A154" s="48"/>
      <c r="B154" s="48"/>
      <c r="C154" s="15" t="s">
        <v>758</v>
      </c>
      <c r="D154" s="15"/>
      <c r="E154" s="15" t="s">
        <v>759</v>
      </c>
    </row>
    <row r="155" spans="1:5" s="11" customFormat="1">
      <c r="A155" s="48"/>
      <c r="B155" s="48"/>
      <c r="C155" s="15" t="s">
        <v>760</v>
      </c>
      <c r="D155" s="15"/>
      <c r="E155" s="15" t="s">
        <v>761</v>
      </c>
    </row>
    <row r="156" spans="1:5" s="11" customFormat="1">
      <c r="A156" s="48"/>
      <c r="B156" s="48"/>
      <c r="C156" s="15" t="s">
        <v>762</v>
      </c>
      <c r="D156" s="15"/>
      <c r="E156" s="15" t="s">
        <v>763</v>
      </c>
    </row>
    <row r="157" spans="1:5" s="11" customFormat="1">
      <c r="A157" s="48"/>
      <c r="B157" s="48"/>
      <c r="C157" s="15" t="s">
        <v>764</v>
      </c>
      <c r="D157" s="15"/>
      <c r="E157" s="15" t="s">
        <v>765</v>
      </c>
    </row>
    <row r="158" spans="1:5" s="11" customFormat="1">
      <c r="A158" s="48"/>
      <c r="B158" s="48"/>
      <c r="C158" s="15" t="s">
        <v>85</v>
      </c>
      <c r="D158" s="15"/>
      <c r="E158" s="15" t="s">
        <v>766</v>
      </c>
    </row>
    <row r="159" spans="1:5" s="11" customFormat="1">
      <c r="A159" s="48"/>
      <c r="B159" s="48"/>
      <c r="C159" s="15" t="s">
        <v>78</v>
      </c>
      <c r="D159" s="15"/>
      <c r="E159" s="15" t="s">
        <v>767</v>
      </c>
    </row>
    <row r="160" spans="1:5" s="11" customFormat="1">
      <c r="A160" s="48"/>
      <c r="B160" s="48"/>
      <c r="C160" s="15" t="s">
        <v>768</v>
      </c>
      <c r="D160" s="15"/>
      <c r="E160" s="15" t="s">
        <v>769</v>
      </c>
    </row>
    <row r="161" spans="1:5" s="11" customFormat="1">
      <c r="A161" s="48"/>
      <c r="B161" s="48"/>
      <c r="C161" s="15" t="s">
        <v>770</v>
      </c>
      <c r="D161" s="15"/>
      <c r="E161" s="15" t="s">
        <v>771</v>
      </c>
    </row>
    <row r="162" spans="1:5" s="11" customFormat="1">
      <c r="A162" s="48"/>
      <c r="B162" s="48"/>
      <c r="C162" s="15" t="s">
        <v>772</v>
      </c>
      <c r="D162" s="15"/>
      <c r="E162" s="15" t="s">
        <v>773</v>
      </c>
    </row>
    <row r="163" spans="1:5" s="11" customFormat="1">
      <c r="A163" s="48"/>
      <c r="B163" s="48"/>
      <c r="C163" s="15" t="s">
        <v>774</v>
      </c>
      <c r="D163" s="15"/>
      <c r="E163" s="15" t="s">
        <v>775</v>
      </c>
    </row>
    <row r="164" spans="1:5" s="11" customFormat="1">
      <c r="A164" s="48"/>
      <c r="B164" s="48"/>
      <c r="C164" s="15" t="s">
        <v>776</v>
      </c>
      <c r="D164" s="15"/>
      <c r="E164" s="15" t="s">
        <v>777</v>
      </c>
    </row>
    <row r="165" spans="1:5" s="11" customFormat="1">
      <c r="A165" s="48"/>
      <c r="B165" s="48"/>
      <c r="C165" s="15" t="s">
        <v>778</v>
      </c>
      <c r="D165" s="15"/>
      <c r="E165" s="15" t="s">
        <v>779</v>
      </c>
    </row>
    <row r="166" spans="1:5" s="11" customFormat="1">
      <c r="A166" s="48"/>
      <c r="B166" s="48"/>
      <c r="C166" s="15" t="s">
        <v>780</v>
      </c>
      <c r="D166" s="15"/>
      <c r="E166" s="15" t="s">
        <v>781</v>
      </c>
    </row>
    <row r="167" spans="1:5" s="11" customFormat="1">
      <c r="A167" s="48"/>
      <c r="B167" s="48"/>
      <c r="C167" s="15" t="s">
        <v>782</v>
      </c>
      <c r="D167" s="15"/>
      <c r="E167" s="15" t="s">
        <v>783</v>
      </c>
    </row>
    <row r="168" spans="1:5" s="11" customFormat="1">
      <c r="A168" s="48"/>
      <c r="B168" s="48"/>
      <c r="C168" s="15" t="s">
        <v>784</v>
      </c>
      <c r="D168" s="15"/>
      <c r="E168" s="15" t="s">
        <v>785</v>
      </c>
    </row>
    <row r="169" spans="1:5" s="11" customFormat="1">
      <c r="A169" s="48"/>
      <c r="B169" s="48"/>
      <c r="C169" s="15" t="s">
        <v>786</v>
      </c>
      <c r="D169" s="15"/>
      <c r="E169" s="15" t="s">
        <v>787</v>
      </c>
    </row>
    <row r="170" spans="1:5" s="11" customFormat="1">
      <c r="A170" s="48"/>
      <c r="B170" s="48"/>
      <c r="C170" s="15" t="s">
        <v>788</v>
      </c>
      <c r="D170" s="15"/>
      <c r="E170" s="15" t="s">
        <v>789</v>
      </c>
    </row>
    <row r="171" spans="1:5" s="11" customFormat="1">
      <c r="A171" s="48"/>
      <c r="B171" s="48"/>
      <c r="C171" s="15" t="s">
        <v>790</v>
      </c>
      <c r="D171" s="15"/>
      <c r="E171" s="15" t="s">
        <v>791</v>
      </c>
    </row>
    <row r="172" spans="1:5" s="11" customFormat="1">
      <c r="A172" s="48"/>
      <c r="B172" s="48"/>
      <c r="C172" s="15" t="s">
        <v>792</v>
      </c>
      <c r="D172" s="15"/>
      <c r="E172" s="15" t="s">
        <v>793</v>
      </c>
    </row>
    <row r="173" spans="1:5" s="11" customFormat="1">
      <c r="A173" s="48"/>
      <c r="B173" s="48"/>
      <c r="C173" s="15" t="s">
        <v>794</v>
      </c>
      <c r="D173" s="15"/>
      <c r="E173" s="15" t="s">
        <v>795</v>
      </c>
    </row>
    <row r="174" spans="1:5" s="11" customFormat="1">
      <c r="A174" s="48"/>
      <c r="B174" s="48"/>
      <c r="C174" s="15" t="s">
        <v>796</v>
      </c>
      <c r="D174" s="15"/>
      <c r="E174" s="15" t="s">
        <v>797</v>
      </c>
    </row>
    <row r="175" spans="1:5" s="11" customFormat="1">
      <c r="A175" s="48"/>
      <c r="B175" s="48"/>
      <c r="C175" s="15" t="s">
        <v>798</v>
      </c>
      <c r="D175" s="15"/>
      <c r="E175" s="15" t="s">
        <v>799</v>
      </c>
    </row>
    <row r="176" spans="1:5" s="11" customFormat="1">
      <c r="A176" s="48"/>
      <c r="B176" s="48"/>
      <c r="C176" s="15" t="s">
        <v>800</v>
      </c>
      <c r="D176" s="15"/>
      <c r="E176" s="15" t="s">
        <v>801</v>
      </c>
    </row>
    <row r="177" spans="1:6">
      <c r="A177" s="48"/>
      <c r="B177" s="48"/>
      <c r="C177" s="15" t="s">
        <v>802</v>
      </c>
      <c r="D177" s="15"/>
      <c r="E177" s="15" t="s">
        <v>803</v>
      </c>
      <c r="F177" s="11"/>
    </row>
    <row r="178" spans="1:6">
      <c r="A178" s="48"/>
      <c r="B178" s="48"/>
      <c r="C178" s="15" t="s">
        <v>804</v>
      </c>
      <c r="D178" s="15"/>
      <c r="E178" s="15" t="s">
        <v>805</v>
      </c>
      <c r="F178" s="11"/>
    </row>
    <row r="179" spans="1:6">
      <c r="A179" s="48"/>
      <c r="B179" s="48"/>
      <c r="C179" s="15" t="s">
        <v>806</v>
      </c>
      <c r="D179" s="15"/>
      <c r="E179" s="15" t="s">
        <v>807</v>
      </c>
      <c r="F179" s="11"/>
    </row>
    <row r="180" spans="1:6">
      <c r="A180" s="48"/>
      <c r="B180" s="48"/>
      <c r="C180" s="15" t="s">
        <v>808</v>
      </c>
      <c r="D180" s="15"/>
      <c r="E180" s="15" t="s">
        <v>809</v>
      </c>
      <c r="F180" s="11" t="s">
        <v>645</v>
      </c>
    </row>
    <row r="181" spans="1:6">
      <c r="A181" s="48"/>
      <c r="B181" s="48"/>
      <c r="C181" s="15" t="s">
        <v>114</v>
      </c>
      <c r="D181" s="15"/>
      <c r="E181" s="15" t="s">
        <v>114</v>
      </c>
      <c r="F181" s="11"/>
    </row>
    <row r="182" spans="1:6" ht="28.5">
      <c r="A182" s="65"/>
      <c r="B182" s="86" t="s">
        <v>810</v>
      </c>
      <c r="C182" s="40" t="s">
        <v>118</v>
      </c>
      <c r="D182" s="40" t="s">
        <v>811</v>
      </c>
      <c r="E182" s="40"/>
      <c r="F182" s="11"/>
    </row>
    <row r="183" spans="1:6">
      <c r="A183" s="66"/>
      <c r="B183" s="59"/>
      <c r="C183" s="40" t="s">
        <v>812</v>
      </c>
      <c r="D183" s="40"/>
      <c r="E183" s="40"/>
      <c r="F183" s="11"/>
    </row>
    <row r="184" spans="1:6">
      <c r="A184" s="66"/>
      <c r="B184" s="59"/>
      <c r="C184" s="40" t="s">
        <v>813</v>
      </c>
      <c r="D184" s="40"/>
      <c r="E184" s="40"/>
      <c r="F184" s="11"/>
    </row>
    <row r="185" spans="1:6">
      <c r="A185" s="67"/>
      <c r="B185" s="60"/>
      <c r="C185" s="41" t="s">
        <v>814</v>
      </c>
      <c r="D185" s="41"/>
      <c r="E185" s="41"/>
      <c r="F185" s="11"/>
    </row>
    <row r="186" spans="1:6">
      <c r="A186" s="61"/>
      <c r="B186" s="61" t="s">
        <v>103</v>
      </c>
      <c r="C186" s="39" t="s">
        <v>119</v>
      </c>
      <c r="D186" s="61" t="s">
        <v>103</v>
      </c>
      <c r="E186" s="39"/>
      <c r="F186" s="11"/>
    </row>
    <row r="187" spans="1:6">
      <c r="A187" s="62"/>
      <c r="B187" s="62"/>
      <c r="C187" s="39" t="s">
        <v>134</v>
      </c>
      <c r="D187" s="39"/>
      <c r="E187" s="39"/>
      <c r="F187" s="11"/>
    </row>
    <row r="188" spans="1:6">
      <c r="A188" s="65"/>
      <c r="B188" s="58" t="s">
        <v>91</v>
      </c>
      <c r="C188" s="41" t="s">
        <v>117</v>
      </c>
      <c r="D188" s="58" t="s">
        <v>91</v>
      </c>
      <c r="E188" s="41" t="s">
        <v>815</v>
      </c>
      <c r="F188" s="11"/>
    </row>
    <row r="189" spans="1:6">
      <c r="A189" s="66"/>
      <c r="B189" s="59"/>
      <c r="C189" s="41" t="s">
        <v>153</v>
      </c>
      <c r="D189" s="41"/>
      <c r="E189" s="41" t="s">
        <v>816</v>
      </c>
      <c r="F189" s="11"/>
    </row>
    <row r="190" spans="1:6">
      <c r="A190" s="66"/>
      <c r="B190" s="59"/>
      <c r="C190" s="41" t="s">
        <v>180</v>
      </c>
      <c r="D190" s="41"/>
      <c r="E190" s="41" t="s">
        <v>180</v>
      </c>
      <c r="F190" s="11"/>
    </row>
    <row r="191" spans="1:6">
      <c r="A191" s="66"/>
      <c r="B191" s="59"/>
      <c r="C191" s="41" t="s">
        <v>817</v>
      </c>
      <c r="D191" s="41"/>
      <c r="E191" s="41" t="s">
        <v>818</v>
      </c>
      <c r="F191" s="11"/>
    </row>
    <row r="192" spans="1:6">
      <c r="A192" s="66"/>
      <c r="B192" s="59"/>
      <c r="C192" s="41" t="s">
        <v>819</v>
      </c>
      <c r="D192" s="41"/>
      <c r="E192" s="41" t="s">
        <v>820</v>
      </c>
      <c r="F192" s="11"/>
    </row>
    <row r="193" spans="1:5" s="11" customFormat="1">
      <c r="A193" s="66"/>
      <c r="B193" s="59"/>
      <c r="C193" s="41" t="s">
        <v>821</v>
      </c>
      <c r="D193" s="41"/>
      <c r="E193" s="41" t="s">
        <v>822</v>
      </c>
    </row>
    <row r="194" spans="1:5" s="11" customFormat="1">
      <c r="A194" s="66"/>
      <c r="B194" s="59"/>
      <c r="C194" s="41" t="s">
        <v>823</v>
      </c>
      <c r="D194" s="41"/>
      <c r="E194" s="41" t="s">
        <v>824</v>
      </c>
    </row>
    <row r="195" spans="1:5" s="11" customFormat="1">
      <c r="A195" s="66"/>
      <c r="B195" s="59"/>
      <c r="C195" s="41" t="s">
        <v>825</v>
      </c>
      <c r="D195" s="41"/>
      <c r="E195" s="41" t="s">
        <v>826</v>
      </c>
    </row>
    <row r="196" spans="1:5" s="11" customFormat="1">
      <c r="A196" s="66"/>
      <c r="B196" s="59"/>
      <c r="C196" s="41" t="s">
        <v>827</v>
      </c>
      <c r="D196" s="41"/>
      <c r="E196" s="41" t="s">
        <v>828</v>
      </c>
    </row>
    <row r="197" spans="1:5" s="11" customFormat="1">
      <c r="A197" s="66"/>
      <c r="B197" s="59"/>
      <c r="C197" s="41" t="s">
        <v>829</v>
      </c>
      <c r="D197" s="41"/>
      <c r="E197" s="41" t="s">
        <v>830</v>
      </c>
    </row>
    <row r="198" spans="1:5" s="11" customFormat="1">
      <c r="A198" s="66"/>
      <c r="B198" s="59"/>
      <c r="C198" s="41" t="s">
        <v>831</v>
      </c>
      <c r="D198" s="41"/>
      <c r="E198" s="41" t="s">
        <v>832</v>
      </c>
    </row>
    <row r="199" spans="1:5" s="11" customFormat="1">
      <c r="A199" s="66"/>
      <c r="B199" s="59"/>
      <c r="C199" s="41" t="s">
        <v>144</v>
      </c>
      <c r="D199" s="41"/>
      <c r="E199" s="41" t="s">
        <v>833</v>
      </c>
    </row>
    <row r="200" spans="1:5" s="11" customFormat="1">
      <c r="A200" s="66"/>
      <c r="B200" s="59"/>
      <c r="C200" s="41" t="s">
        <v>114</v>
      </c>
      <c r="D200" s="41"/>
      <c r="E200" s="41" t="s">
        <v>114</v>
      </c>
    </row>
    <row r="201" spans="1:5" s="11" customFormat="1">
      <c r="A201" s="67"/>
      <c r="B201" s="60"/>
      <c r="C201" s="41" t="s">
        <v>814</v>
      </c>
      <c r="D201" s="41"/>
      <c r="E201" s="41" t="s">
        <v>834</v>
      </c>
    </row>
    <row r="202" spans="1:5" s="11" customFormat="1">
      <c r="A202" s="103"/>
      <c r="B202" s="103" t="s">
        <v>27</v>
      </c>
      <c r="C202" s="15" t="s">
        <v>835</v>
      </c>
      <c r="D202" s="15" t="s">
        <v>836</v>
      </c>
      <c r="E202" s="15"/>
    </row>
    <row r="203" spans="1:5" s="11" customFormat="1">
      <c r="A203" s="48"/>
      <c r="B203" s="48"/>
      <c r="C203" s="15" t="s">
        <v>837</v>
      </c>
      <c r="D203" s="15"/>
      <c r="E203" s="15"/>
    </row>
    <row r="204" spans="1:5" s="11" customFormat="1">
      <c r="A204" s="48"/>
      <c r="B204" s="48"/>
      <c r="C204" s="15" t="s">
        <v>838</v>
      </c>
      <c r="D204" s="15"/>
      <c r="E204" s="15"/>
    </row>
    <row r="205" spans="1:5" s="11" customFormat="1">
      <c r="A205" s="48"/>
      <c r="B205" s="48"/>
      <c r="C205" s="15" t="s">
        <v>839</v>
      </c>
      <c r="D205" s="15"/>
      <c r="E205" s="15"/>
    </row>
    <row r="206" spans="1:5" s="11" customFormat="1">
      <c r="A206" s="48"/>
      <c r="B206" s="48"/>
      <c r="C206" s="15" t="s">
        <v>49</v>
      </c>
      <c r="D206" s="15"/>
      <c r="E206" s="15"/>
    </row>
    <row r="207" spans="1:5" s="11" customFormat="1">
      <c r="A207" s="48"/>
      <c r="B207" s="48"/>
      <c r="C207" s="15" t="s">
        <v>840</v>
      </c>
      <c r="D207" s="15"/>
      <c r="E207" s="117"/>
    </row>
    <row r="208" spans="1:5" s="11" customFormat="1">
      <c r="A208" s="48"/>
      <c r="B208" s="48"/>
      <c r="C208" s="15" t="s">
        <v>841</v>
      </c>
      <c r="D208" s="15"/>
      <c r="E208" s="15"/>
    </row>
    <row r="209" spans="1:6">
      <c r="A209" s="48"/>
      <c r="B209" s="48"/>
      <c r="C209" s="15" t="s">
        <v>842</v>
      </c>
      <c r="D209" s="15"/>
      <c r="E209" s="15"/>
      <c r="F209" s="11"/>
    </row>
    <row r="210" spans="1:6">
      <c r="A210" s="48"/>
      <c r="B210" s="48"/>
      <c r="C210" s="15" t="s">
        <v>843</v>
      </c>
      <c r="D210" s="15"/>
      <c r="E210" s="15"/>
      <c r="F210" s="11"/>
    </row>
    <row r="211" spans="1:6">
      <c r="A211" s="48"/>
      <c r="B211" s="48"/>
      <c r="C211" s="15" t="s">
        <v>168</v>
      </c>
      <c r="D211" s="15"/>
      <c r="E211" s="15"/>
      <c r="F211" s="11"/>
    </row>
    <row r="212" spans="1:6">
      <c r="A212" s="48"/>
      <c r="B212" s="48"/>
      <c r="C212" s="15" t="s">
        <v>844</v>
      </c>
      <c r="D212" s="15"/>
      <c r="E212" s="15"/>
      <c r="F212" s="11"/>
    </row>
    <row r="213" spans="1:6">
      <c r="A213" s="48"/>
      <c r="B213" s="48"/>
      <c r="C213" s="15" t="s">
        <v>845</v>
      </c>
      <c r="D213" s="15"/>
      <c r="E213" s="15"/>
      <c r="F213" s="11"/>
    </row>
    <row r="214" spans="1:6">
      <c r="A214" s="48"/>
      <c r="B214" s="48"/>
      <c r="C214" s="15" t="s">
        <v>188</v>
      </c>
      <c r="D214" s="15"/>
      <c r="E214" s="15"/>
      <c r="F214" s="11"/>
    </row>
    <row r="215" spans="1:6">
      <c r="A215" s="48"/>
      <c r="B215" s="48"/>
      <c r="C215" s="15" t="s">
        <v>846</v>
      </c>
      <c r="D215" s="15"/>
      <c r="E215" s="15"/>
      <c r="F215" s="11"/>
    </row>
    <row r="216" spans="1:6">
      <c r="A216" s="48"/>
      <c r="B216" s="48"/>
      <c r="C216" s="15" t="s">
        <v>115</v>
      </c>
      <c r="D216" s="15"/>
      <c r="E216" s="15"/>
      <c r="F216" s="11"/>
    </row>
    <row r="217" spans="1:6">
      <c r="A217" s="48"/>
      <c r="B217" s="48"/>
      <c r="C217" s="15" t="s">
        <v>182</v>
      </c>
      <c r="D217" s="15"/>
      <c r="E217" s="15" t="s">
        <v>847</v>
      </c>
      <c r="F217" s="11" t="s">
        <v>645</v>
      </c>
    </row>
    <row r="218" spans="1:6">
      <c r="A218" s="48"/>
      <c r="B218" s="48"/>
      <c r="C218" s="15" t="s">
        <v>66</v>
      </c>
      <c r="D218" s="15"/>
      <c r="E218" s="15"/>
      <c r="F218" s="11"/>
    </row>
    <row r="219" spans="1:6">
      <c r="A219" s="48"/>
      <c r="B219" s="48"/>
      <c r="C219" s="15" t="s">
        <v>848</v>
      </c>
      <c r="D219" s="15"/>
      <c r="E219" s="15"/>
      <c r="F219" s="11"/>
    </row>
    <row r="220" spans="1:6">
      <c r="A220" s="48"/>
      <c r="B220" s="48"/>
      <c r="C220" s="15" t="s">
        <v>849</v>
      </c>
      <c r="D220" s="15"/>
      <c r="E220" s="15"/>
      <c r="F220" s="11"/>
    </row>
    <row r="221" spans="1:6">
      <c r="A221" s="48"/>
      <c r="B221" s="48"/>
      <c r="C221" s="15" t="s">
        <v>850</v>
      </c>
      <c r="D221" s="15"/>
      <c r="E221" s="117"/>
      <c r="F221" s="11"/>
    </row>
    <row r="222" spans="1:6">
      <c r="A222" s="48"/>
      <c r="B222" s="48"/>
      <c r="C222" s="15" t="s">
        <v>851</v>
      </c>
      <c r="D222" s="15"/>
      <c r="E222" s="15"/>
      <c r="F222" s="11"/>
    </row>
    <row r="223" spans="1:6">
      <c r="A223" s="48"/>
      <c r="B223" s="48"/>
      <c r="C223" s="15" t="s">
        <v>852</v>
      </c>
      <c r="D223" s="15"/>
      <c r="E223" s="15"/>
      <c r="F223" s="11"/>
    </row>
    <row r="224" spans="1:6">
      <c r="A224" s="48"/>
      <c r="B224" s="48"/>
      <c r="C224" s="15" t="s">
        <v>853</v>
      </c>
      <c r="D224" s="15"/>
      <c r="E224" s="15"/>
      <c r="F224" s="11"/>
    </row>
    <row r="225" spans="1:5" s="11" customFormat="1">
      <c r="A225" s="48"/>
      <c r="B225" s="48"/>
      <c r="C225" s="15" t="s">
        <v>854</v>
      </c>
      <c r="D225" s="15"/>
      <c r="E225" s="15"/>
    </row>
    <row r="226" spans="1:5" s="11" customFormat="1">
      <c r="A226" s="48"/>
      <c r="B226" s="48"/>
      <c r="C226" s="15" t="s">
        <v>855</v>
      </c>
      <c r="D226" s="15"/>
      <c r="E226" s="15"/>
    </row>
    <row r="227" spans="1:5" s="11" customFormat="1">
      <c r="A227" s="48"/>
      <c r="B227" s="48"/>
      <c r="C227" s="15" t="s">
        <v>856</v>
      </c>
      <c r="D227" s="15"/>
      <c r="E227" s="15"/>
    </row>
    <row r="228" spans="1:5" s="11" customFormat="1">
      <c r="A228" s="48"/>
      <c r="B228" s="48"/>
      <c r="C228" s="15" t="s">
        <v>58</v>
      </c>
      <c r="D228" s="15"/>
      <c r="E228" s="15"/>
    </row>
    <row r="229" spans="1:5" s="11" customFormat="1">
      <c r="A229" s="48"/>
      <c r="B229" s="48"/>
      <c r="C229" s="15" t="s">
        <v>857</v>
      </c>
      <c r="D229" s="15"/>
      <c r="E229" s="15"/>
    </row>
    <row r="230" spans="1:5" s="11" customFormat="1">
      <c r="A230" s="48"/>
      <c r="B230" s="48"/>
      <c r="C230" s="15" t="s">
        <v>858</v>
      </c>
      <c r="D230" s="15"/>
      <c r="E230" s="15"/>
    </row>
    <row r="231" spans="1:5" s="11" customFormat="1">
      <c r="A231" s="48"/>
      <c r="B231" s="48"/>
      <c r="C231" s="15" t="s">
        <v>859</v>
      </c>
      <c r="D231" s="15"/>
      <c r="E231" s="15"/>
    </row>
    <row r="232" spans="1:5" s="11" customFormat="1">
      <c r="A232" s="48"/>
      <c r="B232" s="48"/>
      <c r="C232" s="15" t="s">
        <v>860</v>
      </c>
      <c r="D232" s="15"/>
      <c r="E232" s="15"/>
    </row>
    <row r="233" spans="1:5" s="11" customFormat="1">
      <c r="A233" s="48"/>
      <c r="B233" s="48"/>
      <c r="C233" s="15" t="s">
        <v>861</v>
      </c>
      <c r="D233" s="15"/>
      <c r="E233" s="15"/>
    </row>
    <row r="234" spans="1:5" s="11" customFormat="1">
      <c r="A234" s="48"/>
      <c r="B234" s="48"/>
      <c r="C234" s="15" t="s">
        <v>862</v>
      </c>
      <c r="D234" s="15"/>
      <c r="E234" s="15"/>
    </row>
    <row r="235" spans="1:5" s="11" customFormat="1">
      <c r="A235" s="48"/>
      <c r="B235" s="48"/>
      <c r="C235" s="15" t="s">
        <v>863</v>
      </c>
      <c r="D235" s="15"/>
      <c r="E235" s="15"/>
    </row>
    <row r="236" spans="1:5" s="11" customFormat="1">
      <c r="A236" s="48"/>
      <c r="B236" s="48"/>
      <c r="C236" s="15" t="s">
        <v>864</v>
      </c>
      <c r="D236" s="15"/>
      <c r="E236" s="15"/>
    </row>
    <row r="237" spans="1:5" s="11" customFormat="1">
      <c r="A237" s="48"/>
      <c r="B237" s="48"/>
      <c r="C237" s="15" t="s">
        <v>865</v>
      </c>
      <c r="D237" s="15"/>
      <c r="E237" s="15"/>
    </row>
    <row r="238" spans="1:5" s="11" customFormat="1">
      <c r="A238" s="48"/>
      <c r="B238" s="48"/>
      <c r="C238" s="15" t="s">
        <v>866</v>
      </c>
      <c r="D238" s="15"/>
      <c r="E238" s="117"/>
    </row>
    <row r="239" spans="1:5" s="11" customFormat="1">
      <c r="A239" s="48"/>
      <c r="B239" s="48"/>
      <c r="C239" s="15" t="s">
        <v>867</v>
      </c>
      <c r="D239" s="15"/>
      <c r="E239" s="15"/>
    </row>
    <row r="240" spans="1:5" s="11" customFormat="1">
      <c r="A240" s="48"/>
      <c r="B240" s="48"/>
      <c r="C240" s="15" t="s">
        <v>868</v>
      </c>
      <c r="D240" s="15"/>
      <c r="E240" s="15"/>
    </row>
    <row r="241" spans="1:5" s="11" customFormat="1">
      <c r="A241" s="48"/>
      <c r="B241" s="48"/>
      <c r="C241" s="15" t="s">
        <v>869</v>
      </c>
      <c r="D241" s="15"/>
      <c r="E241" s="15"/>
    </row>
    <row r="242" spans="1:5" s="11" customFormat="1">
      <c r="A242" s="48"/>
      <c r="B242" s="48"/>
      <c r="C242" s="15" t="s">
        <v>870</v>
      </c>
      <c r="D242" s="15"/>
      <c r="E242" s="15"/>
    </row>
    <row r="243" spans="1:5" s="11" customFormat="1">
      <c r="A243" s="48"/>
      <c r="B243" s="48"/>
      <c r="C243" s="15" t="s">
        <v>871</v>
      </c>
      <c r="D243" s="15"/>
      <c r="E243" s="117"/>
    </row>
    <row r="244" spans="1:5" s="11" customFormat="1">
      <c r="A244" s="48"/>
      <c r="B244" s="48"/>
      <c r="C244" s="15" t="s">
        <v>872</v>
      </c>
      <c r="D244" s="15"/>
      <c r="E244" s="15"/>
    </row>
    <row r="245" spans="1:5" s="11" customFormat="1">
      <c r="A245" s="48"/>
      <c r="B245" s="48"/>
      <c r="C245" s="15" t="s">
        <v>873</v>
      </c>
      <c r="D245" s="15"/>
      <c r="E245" s="117"/>
    </row>
    <row r="246" spans="1:5" s="11" customFormat="1">
      <c r="A246" s="48"/>
      <c r="B246" s="48"/>
      <c r="C246" s="15" t="s">
        <v>874</v>
      </c>
      <c r="D246" s="15"/>
      <c r="E246" s="117"/>
    </row>
    <row r="247" spans="1:5" s="11" customFormat="1">
      <c r="A247" s="48"/>
      <c r="B247" s="48"/>
      <c r="C247" s="15" t="s">
        <v>875</v>
      </c>
      <c r="D247" s="15"/>
      <c r="E247" s="117"/>
    </row>
    <row r="248" spans="1:5" s="11" customFormat="1">
      <c r="A248" s="48"/>
      <c r="B248" s="48"/>
      <c r="C248" s="15" t="s">
        <v>876</v>
      </c>
      <c r="D248" s="15"/>
      <c r="E248" s="15"/>
    </row>
    <row r="249" spans="1:5" s="11" customFormat="1">
      <c r="A249" s="48"/>
      <c r="B249" s="48"/>
      <c r="C249" s="15" t="s">
        <v>877</v>
      </c>
      <c r="D249" s="15"/>
      <c r="E249" s="15"/>
    </row>
    <row r="250" spans="1:5" s="11" customFormat="1">
      <c r="A250" s="48"/>
      <c r="B250" s="48"/>
      <c r="C250" s="15" t="s">
        <v>114</v>
      </c>
      <c r="D250" s="15"/>
      <c r="E250" s="15"/>
    </row>
    <row r="251" spans="1:5" s="11" customFormat="1">
      <c r="A251" s="48"/>
      <c r="B251" s="48"/>
      <c r="C251" s="15" t="s">
        <v>878</v>
      </c>
      <c r="D251" s="15"/>
      <c r="E251" s="15"/>
    </row>
    <row r="252" spans="1:5" s="11" customFormat="1">
      <c r="A252" s="48"/>
      <c r="B252" s="48"/>
      <c r="C252" s="15" t="s">
        <v>879</v>
      </c>
      <c r="D252" s="15"/>
      <c r="E252" s="15"/>
    </row>
    <row r="253" spans="1:5" s="11" customFormat="1">
      <c r="A253" s="48"/>
      <c r="B253" s="48"/>
      <c r="C253" s="15" t="s">
        <v>880</v>
      </c>
      <c r="D253" s="15"/>
      <c r="E253" s="15"/>
    </row>
    <row r="254" spans="1:5" s="11" customFormat="1">
      <c r="A254" s="48"/>
      <c r="B254" s="48"/>
      <c r="C254" s="15" t="s">
        <v>881</v>
      </c>
      <c r="D254" s="15"/>
      <c r="E254" s="15"/>
    </row>
    <row r="255" spans="1:5" s="11" customFormat="1">
      <c r="A255" s="48"/>
      <c r="B255" s="48"/>
      <c r="C255" s="15" t="s">
        <v>882</v>
      </c>
      <c r="D255" s="15"/>
      <c r="E255" s="15"/>
    </row>
    <row r="256" spans="1:5" s="11" customFormat="1">
      <c r="A256" s="48"/>
      <c r="B256" s="48"/>
      <c r="C256" s="15" t="s">
        <v>883</v>
      </c>
      <c r="D256" s="15"/>
      <c r="E256" s="15"/>
    </row>
    <row r="257" spans="1:6">
      <c r="A257" s="48"/>
      <c r="B257" s="48"/>
      <c r="C257" s="15" t="s">
        <v>884</v>
      </c>
      <c r="D257" s="15"/>
      <c r="E257" s="15"/>
      <c r="F257" s="11"/>
    </row>
    <row r="258" spans="1:6">
      <c r="A258" s="48"/>
      <c r="B258" s="48"/>
      <c r="C258" s="15" t="s">
        <v>885</v>
      </c>
      <c r="D258" s="15"/>
      <c r="E258" s="15"/>
      <c r="F258" s="11"/>
    </row>
    <row r="259" spans="1:6">
      <c r="A259" s="48"/>
      <c r="B259" s="48"/>
      <c r="C259" s="15" t="s">
        <v>886</v>
      </c>
      <c r="D259" s="15"/>
      <c r="E259" s="15"/>
      <c r="F259" s="11"/>
    </row>
    <row r="260" spans="1:6">
      <c r="A260" s="48"/>
      <c r="B260" s="48"/>
      <c r="C260" s="15" t="s">
        <v>887</v>
      </c>
      <c r="D260" s="15"/>
      <c r="E260" s="15"/>
      <c r="F260" s="11"/>
    </row>
    <row r="261" spans="1:6">
      <c r="A261" s="48"/>
      <c r="B261" s="48"/>
      <c r="C261" s="15" t="s">
        <v>888</v>
      </c>
      <c r="D261" s="15"/>
      <c r="E261" s="15"/>
      <c r="F261" s="11"/>
    </row>
    <row r="262" spans="1:6">
      <c r="A262" s="48"/>
      <c r="B262" s="48"/>
      <c r="C262" s="15" t="s">
        <v>889</v>
      </c>
      <c r="D262" s="15"/>
      <c r="E262" s="15"/>
      <c r="F262" s="11"/>
    </row>
    <row r="263" spans="1:6">
      <c r="A263" s="48"/>
      <c r="B263" s="48"/>
      <c r="C263" s="15" t="s">
        <v>890</v>
      </c>
      <c r="D263" s="15"/>
      <c r="E263" s="15"/>
      <c r="F263" s="11"/>
    </row>
    <row r="264" spans="1:6">
      <c r="A264" s="48"/>
      <c r="B264" s="48"/>
      <c r="C264" s="15" t="s">
        <v>891</v>
      </c>
      <c r="D264" s="15"/>
      <c r="E264" s="15"/>
      <c r="F264" s="11"/>
    </row>
    <row r="265" spans="1:6">
      <c r="A265" s="48"/>
      <c r="B265" s="48"/>
      <c r="C265" s="15" t="s">
        <v>892</v>
      </c>
      <c r="D265" s="15"/>
      <c r="E265" s="15"/>
      <c r="F265" s="11"/>
    </row>
    <row r="266" spans="1:6">
      <c r="A266" s="48"/>
      <c r="B266" s="48"/>
      <c r="C266" s="15" t="s">
        <v>893</v>
      </c>
      <c r="D266" s="15"/>
      <c r="E266" s="15"/>
      <c r="F266" s="11"/>
    </row>
    <row r="267" spans="1:6">
      <c r="A267" s="48"/>
      <c r="B267" s="48"/>
      <c r="C267" s="15" t="s">
        <v>894</v>
      </c>
      <c r="D267" s="15"/>
      <c r="E267" s="15"/>
      <c r="F267" s="11"/>
    </row>
    <row r="268" spans="1:6">
      <c r="A268" s="48"/>
      <c r="B268" s="48"/>
      <c r="C268" s="15" t="s">
        <v>895</v>
      </c>
      <c r="D268" s="15"/>
      <c r="E268" s="15" t="s">
        <v>896</v>
      </c>
      <c r="F268" s="11" t="s">
        <v>645</v>
      </c>
    </row>
    <row r="269" spans="1:6">
      <c r="A269" s="48"/>
      <c r="B269" s="48"/>
      <c r="C269" s="15" t="s">
        <v>897</v>
      </c>
      <c r="D269" s="15"/>
      <c r="E269" s="15" t="s">
        <v>898</v>
      </c>
      <c r="F269" s="11" t="s">
        <v>645</v>
      </c>
    </row>
    <row r="270" spans="1:6">
      <c r="A270" s="48"/>
      <c r="B270" s="48"/>
      <c r="C270" s="15" t="s">
        <v>899</v>
      </c>
      <c r="D270" s="15"/>
      <c r="E270" s="15" t="s">
        <v>900</v>
      </c>
      <c r="F270" s="11" t="s">
        <v>645</v>
      </c>
    </row>
    <row r="271" spans="1:6">
      <c r="A271" s="48"/>
      <c r="B271" s="48"/>
      <c r="C271" s="15" t="s">
        <v>901</v>
      </c>
      <c r="D271" s="15"/>
      <c r="E271" s="15"/>
      <c r="F271" s="11"/>
    </row>
    <row r="272" spans="1:6">
      <c r="A272" s="48"/>
      <c r="B272" s="48"/>
      <c r="C272" s="15" t="s">
        <v>902</v>
      </c>
      <c r="D272" s="15"/>
      <c r="E272" s="15" t="s">
        <v>903</v>
      </c>
      <c r="F272" s="11" t="s">
        <v>645</v>
      </c>
    </row>
    <row r="273" spans="1:6">
      <c r="A273" s="48"/>
      <c r="B273" s="48"/>
      <c r="C273" s="15" t="s">
        <v>904</v>
      </c>
      <c r="D273" s="15"/>
      <c r="E273" s="15"/>
      <c r="F273" s="11"/>
    </row>
    <row r="274" spans="1:6">
      <c r="A274" s="48"/>
      <c r="B274" s="48"/>
      <c r="C274" s="15" t="s">
        <v>905</v>
      </c>
      <c r="D274" s="15"/>
      <c r="E274" s="15"/>
      <c r="F274" s="11"/>
    </row>
    <row r="275" spans="1:6">
      <c r="A275" s="48"/>
      <c r="B275" s="48"/>
      <c r="C275" s="15" t="s">
        <v>906</v>
      </c>
      <c r="D275" s="15"/>
      <c r="E275" s="15"/>
      <c r="F275" s="11"/>
    </row>
    <row r="276" spans="1:6">
      <c r="A276" s="48"/>
      <c r="B276" s="48"/>
      <c r="C276" s="15" t="s">
        <v>907</v>
      </c>
      <c r="D276" s="15"/>
      <c r="E276" s="15"/>
      <c r="F276" s="11"/>
    </row>
    <row r="277" spans="1:6">
      <c r="A277" s="48"/>
      <c r="B277" s="48"/>
      <c r="C277" s="15" t="s">
        <v>908</v>
      </c>
      <c r="D277" s="15"/>
      <c r="E277" s="15"/>
      <c r="F277" s="11"/>
    </row>
    <row r="278" spans="1:6">
      <c r="A278" s="48"/>
      <c r="B278" s="48"/>
      <c r="C278" s="15" t="s">
        <v>909</v>
      </c>
      <c r="D278" s="15"/>
      <c r="E278" s="15"/>
      <c r="F278" s="11"/>
    </row>
    <row r="279" spans="1:6">
      <c r="A279" s="48"/>
      <c r="B279" s="48"/>
      <c r="C279" s="15" t="s">
        <v>910</v>
      </c>
      <c r="D279" s="15"/>
      <c r="E279" s="15"/>
      <c r="F279" s="11"/>
    </row>
    <row r="280" spans="1:6">
      <c r="A280" s="48"/>
      <c r="B280" s="48"/>
      <c r="C280" s="15" t="s">
        <v>911</v>
      </c>
      <c r="D280" s="15"/>
      <c r="E280" s="15" t="s">
        <v>912</v>
      </c>
      <c r="F280" s="11" t="s">
        <v>645</v>
      </c>
    </row>
    <row r="281" spans="1:6">
      <c r="A281" s="48"/>
      <c r="B281" s="48"/>
      <c r="C281" s="15" t="s">
        <v>913</v>
      </c>
      <c r="D281" s="15"/>
      <c r="E281" s="15"/>
      <c r="F281" s="11"/>
    </row>
    <row r="282" spans="1:6">
      <c r="A282" s="48"/>
      <c r="B282" s="48"/>
      <c r="C282" s="15" t="s">
        <v>914</v>
      </c>
      <c r="D282" s="15"/>
      <c r="E282" s="15" t="s">
        <v>915</v>
      </c>
      <c r="F282" s="11" t="s">
        <v>645</v>
      </c>
    </row>
    <row r="283" spans="1:6">
      <c r="A283" s="48"/>
      <c r="B283" s="48"/>
      <c r="C283" s="15" t="s">
        <v>916</v>
      </c>
      <c r="D283" s="15"/>
      <c r="E283" s="15"/>
      <c r="F283" s="11"/>
    </row>
    <row r="284" spans="1:6">
      <c r="A284" s="48"/>
      <c r="B284" s="48"/>
      <c r="C284" s="15" t="s">
        <v>917</v>
      </c>
      <c r="D284" s="15"/>
      <c r="E284" s="15"/>
      <c r="F284" s="11"/>
    </row>
    <row r="285" spans="1:6">
      <c r="A285" s="48"/>
      <c r="B285" s="48"/>
      <c r="C285" s="15" t="s">
        <v>918</v>
      </c>
      <c r="D285" s="15"/>
      <c r="E285" s="15"/>
      <c r="F285" s="11"/>
    </row>
    <row r="286" spans="1:6">
      <c r="A286" s="48"/>
      <c r="B286" s="48"/>
      <c r="C286" s="15" t="s">
        <v>919</v>
      </c>
      <c r="D286" s="15"/>
      <c r="E286" s="15"/>
      <c r="F286" s="11"/>
    </row>
    <row r="287" spans="1:6">
      <c r="A287" s="48"/>
      <c r="B287" s="48"/>
      <c r="C287" s="15" t="s">
        <v>920</v>
      </c>
      <c r="D287" s="15"/>
      <c r="E287" s="15" t="s">
        <v>921</v>
      </c>
      <c r="F287" s="11" t="s">
        <v>645</v>
      </c>
    </row>
    <row r="288" spans="1:6">
      <c r="A288" s="48"/>
      <c r="B288" s="48"/>
      <c r="C288" s="15" t="s">
        <v>922</v>
      </c>
      <c r="D288" s="15"/>
      <c r="E288" s="15"/>
      <c r="F288" s="11"/>
    </row>
    <row r="289" spans="1:6">
      <c r="A289" s="48"/>
      <c r="B289" s="48"/>
      <c r="C289" s="15" t="s">
        <v>923</v>
      </c>
      <c r="D289" s="15"/>
      <c r="E289" s="15"/>
      <c r="F289" s="11"/>
    </row>
    <row r="290" spans="1:6">
      <c r="A290" s="48"/>
      <c r="B290" s="48"/>
      <c r="C290" s="15" t="s">
        <v>924</v>
      </c>
      <c r="D290" s="15"/>
      <c r="E290" s="15"/>
      <c r="F290" s="11"/>
    </row>
    <row r="291" spans="1:6">
      <c r="A291" s="48"/>
      <c r="B291" s="48"/>
      <c r="C291" s="15" t="s">
        <v>925</v>
      </c>
      <c r="D291" s="15"/>
      <c r="E291" s="15"/>
      <c r="F291" s="11"/>
    </row>
    <row r="292" spans="1:6">
      <c r="A292" s="48"/>
      <c r="B292" s="48"/>
      <c r="C292" s="15" t="s">
        <v>926</v>
      </c>
      <c r="D292" s="15"/>
      <c r="E292" s="15"/>
      <c r="F292" s="11"/>
    </row>
    <row r="293" spans="1:6">
      <c r="A293" s="48"/>
      <c r="B293" s="48"/>
      <c r="C293" s="15" t="s">
        <v>927</v>
      </c>
      <c r="D293" s="15"/>
      <c r="E293" s="15"/>
      <c r="F293" s="11"/>
    </row>
    <row r="294" spans="1:6">
      <c r="A294" s="48"/>
      <c r="B294" s="48"/>
      <c r="C294" s="15" t="s">
        <v>928</v>
      </c>
      <c r="D294" s="15"/>
      <c r="E294" s="15"/>
      <c r="F294" s="11"/>
    </row>
    <row r="295" spans="1:6">
      <c r="A295" s="48"/>
      <c r="B295" s="48"/>
      <c r="C295" s="15" t="s">
        <v>929</v>
      </c>
      <c r="D295" s="15"/>
      <c r="E295" s="15" t="s">
        <v>930</v>
      </c>
      <c r="F295" s="11" t="s">
        <v>645</v>
      </c>
    </row>
    <row r="296" spans="1:6">
      <c r="A296" s="48"/>
      <c r="B296" s="48"/>
      <c r="C296" s="15" t="s">
        <v>931</v>
      </c>
      <c r="D296" s="15"/>
      <c r="E296" s="15"/>
      <c r="F296" s="11"/>
    </row>
    <row r="297" spans="1:6">
      <c r="A297" s="48"/>
      <c r="B297" s="48"/>
      <c r="C297" s="15" t="s">
        <v>932</v>
      </c>
      <c r="D297" s="15"/>
      <c r="E297" s="15"/>
      <c r="F297" s="11"/>
    </row>
    <row r="298" spans="1:6">
      <c r="A298" s="48"/>
      <c r="B298" s="48"/>
      <c r="C298" s="15" t="s">
        <v>933</v>
      </c>
      <c r="D298" s="15"/>
      <c r="E298" s="15"/>
      <c r="F298" s="11" t="s">
        <v>645</v>
      </c>
    </row>
    <row r="299" spans="1:6">
      <c r="A299" s="48"/>
      <c r="B299" s="48"/>
      <c r="C299" s="15" t="s">
        <v>934</v>
      </c>
      <c r="D299" s="15"/>
      <c r="E299" s="15"/>
      <c r="F299" s="11"/>
    </row>
    <row r="300" spans="1:6">
      <c r="A300" s="48"/>
      <c r="B300" s="48"/>
      <c r="C300" s="15" t="s">
        <v>935</v>
      </c>
      <c r="D300" s="15"/>
      <c r="E300" s="15"/>
      <c r="F300" s="11"/>
    </row>
    <row r="301" spans="1:6">
      <c r="A301" s="48"/>
      <c r="B301" s="48"/>
      <c r="C301" s="15" t="s">
        <v>936</v>
      </c>
      <c r="D301" s="15"/>
      <c r="E301" s="15"/>
      <c r="F301" s="11"/>
    </row>
    <row r="302" spans="1:6">
      <c r="A302" s="48"/>
      <c r="B302" s="48"/>
      <c r="C302" s="15" t="s">
        <v>937</v>
      </c>
      <c r="D302" s="15"/>
      <c r="E302" s="15"/>
      <c r="F302" s="11"/>
    </row>
    <row r="303" spans="1:6">
      <c r="A303" s="48"/>
      <c r="B303" s="48"/>
      <c r="C303" s="15" t="s">
        <v>207</v>
      </c>
      <c r="D303" s="15"/>
      <c r="E303" s="15"/>
      <c r="F303" s="11"/>
    </row>
    <row r="304" spans="1:6">
      <c r="A304" s="48"/>
      <c r="B304" s="48"/>
      <c r="C304" s="15" t="s">
        <v>938</v>
      </c>
      <c r="D304" s="15"/>
      <c r="E304" s="15"/>
      <c r="F304" s="11"/>
    </row>
    <row r="305" spans="1:6">
      <c r="A305" s="48"/>
      <c r="B305" s="48"/>
      <c r="C305" s="15" t="s">
        <v>939</v>
      </c>
      <c r="D305" s="15"/>
      <c r="E305" s="15"/>
      <c r="F305" s="11"/>
    </row>
    <row r="306" spans="1:6">
      <c r="A306" s="48"/>
      <c r="B306" s="48"/>
      <c r="C306" s="15" t="s">
        <v>940</v>
      </c>
      <c r="D306" s="15"/>
      <c r="E306" s="15"/>
      <c r="F306" s="11"/>
    </row>
    <row r="307" spans="1:6">
      <c r="A307" s="48"/>
      <c r="B307" s="48"/>
      <c r="C307" s="15" t="s">
        <v>941</v>
      </c>
      <c r="D307" s="15"/>
      <c r="E307" s="15"/>
      <c r="F307" s="11"/>
    </row>
    <row r="308" spans="1:6">
      <c r="A308" s="48"/>
      <c r="B308" s="48"/>
      <c r="C308" s="15" t="s">
        <v>942</v>
      </c>
      <c r="D308" s="15"/>
      <c r="E308" s="15"/>
      <c r="F308" s="11" t="s">
        <v>645</v>
      </c>
    </row>
    <row r="309" spans="1:6">
      <c r="A309" s="48"/>
      <c r="B309" s="48"/>
      <c r="C309" s="15" t="s">
        <v>943</v>
      </c>
      <c r="D309" s="15"/>
      <c r="E309" s="15"/>
      <c r="F309" s="11" t="s">
        <v>645</v>
      </c>
    </row>
    <row r="310" spans="1:6">
      <c r="A310" s="48"/>
      <c r="B310" s="48"/>
      <c r="C310" s="15" t="s">
        <v>944</v>
      </c>
      <c r="D310" s="15"/>
      <c r="E310" s="15"/>
      <c r="F310" s="11" t="s">
        <v>645</v>
      </c>
    </row>
    <row r="311" spans="1:6">
      <c r="A311" s="48"/>
      <c r="B311" s="48"/>
      <c r="C311" s="15" t="s">
        <v>945</v>
      </c>
      <c r="D311" s="15"/>
      <c r="E311" s="15"/>
      <c r="F311" s="11"/>
    </row>
    <row r="312" spans="1:6">
      <c r="A312" s="48"/>
      <c r="B312" s="48"/>
      <c r="C312" s="15" t="s">
        <v>946</v>
      </c>
      <c r="D312" s="15"/>
      <c r="E312" s="15"/>
      <c r="F312" s="11"/>
    </row>
    <row r="313" spans="1:6">
      <c r="A313" s="48"/>
      <c r="B313" s="48"/>
      <c r="C313" s="15" t="s">
        <v>947</v>
      </c>
      <c r="D313" s="15"/>
      <c r="E313" s="15"/>
      <c r="F313" s="11"/>
    </row>
    <row r="314" spans="1:6">
      <c r="A314" s="48"/>
      <c r="B314" s="48"/>
      <c r="C314" s="15" t="s">
        <v>948</v>
      </c>
      <c r="D314" s="15"/>
      <c r="E314" s="15"/>
      <c r="F314" s="11"/>
    </row>
    <row r="315" spans="1:6">
      <c r="A315" s="48"/>
      <c r="B315" s="48"/>
      <c r="C315" s="15" t="s">
        <v>949</v>
      </c>
      <c r="D315" s="15"/>
      <c r="E315" s="15"/>
      <c r="F315" s="11"/>
    </row>
    <row r="316" spans="1:6">
      <c r="A316" s="48"/>
      <c r="B316" s="48"/>
      <c r="C316" s="15" t="s">
        <v>950</v>
      </c>
      <c r="D316" s="15"/>
      <c r="E316" s="117" t="s">
        <v>951</v>
      </c>
      <c r="F316" s="11" t="s">
        <v>645</v>
      </c>
    </row>
    <row r="317" spans="1:6">
      <c r="A317" s="48"/>
      <c r="B317" s="48"/>
      <c r="C317" s="15" t="s">
        <v>952</v>
      </c>
      <c r="D317" s="15"/>
      <c r="E317" s="15"/>
      <c r="F317" s="11"/>
    </row>
    <row r="318" spans="1:6">
      <c r="A318" s="48"/>
      <c r="B318" s="48"/>
      <c r="C318" s="15" t="s">
        <v>953</v>
      </c>
      <c r="D318" s="15"/>
      <c r="E318" s="15"/>
      <c r="F318" s="11"/>
    </row>
    <row r="319" spans="1:6">
      <c r="A319" s="48"/>
      <c r="B319" s="48"/>
      <c r="C319" s="15" t="s">
        <v>954</v>
      </c>
      <c r="D319" s="15"/>
      <c r="E319" s="15"/>
      <c r="F319" s="11"/>
    </row>
    <row r="320" spans="1:6">
      <c r="A320" s="48"/>
      <c r="B320" s="48"/>
      <c r="C320" s="15" t="s">
        <v>955</v>
      </c>
      <c r="D320" s="15"/>
      <c r="E320" s="15"/>
      <c r="F320" s="11"/>
    </row>
    <row r="321" spans="1:6">
      <c r="A321" s="48"/>
      <c r="B321" s="48"/>
      <c r="C321" s="15" t="s">
        <v>956</v>
      </c>
      <c r="D321" s="15"/>
      <c r="E321" s="15"/>
      <c r="F321" s="11"/>
    </row>
    <row r="322" spans="1:6">
      <c r="A322" s="48"/>
      <c r="B322" s="48"/>
      <c r="C322" s="15" t="s">
        <v>957</v>
      </c>
      <c r="D322" s="15"/>
      <c r="E322" s="15"/>
      <c r="F322" s="11"/>
    </row>
    <row r="323" spans="1:6">
      <c r="A323" s="48"/>
      <c r="B323" s="48"/>
      <c r="C323" s="15" t="s">
        <v>958</v>
      </c>
      <c r="D323" s="15"/>
      <c r="E323" s="15"/>
      <c r="F323" s="11"/>
    </row>
    <row r="324" spans="1:6">
      <c r="A324" s="48"/>
      <c r="B324" s="48"/>
      <c r="C324" s="15" t="s">
        <v>959</v>
      </c>
      <c r="D324" s="15"/>
      <c r="E324" s="15"/>
      <c r="F324" s="11"/>
    </row>
    <row r="325" spans="1:6">
      <c r="A325" s="48"/>
      <c r="B325" s="48"/>
      <c r="C325" s="15" t="s">
        <v>280</v>
      </c>
      <c r="D325" s="15"/>
      <c r="E325" s="15"/>
      <c r="F325" s="11"/>
    </row>
    <row r="326" spans="1:6">
      <c r="A326" s="65"/>
      <c r="B326" s="55" t="s">
        <v>960</v>
      </c>
      <c r="C326" s="41" t="s">
        <v>961</v>
      </c>
      <c r="D326" s="55" t="s">
        <v>960</v>
      </c>
      <c r="E326" s="41"/>
      <c r="F326" s="11" t="s">
        <v>645</v>
      </c>
    </row>
    <row r="327" spans="1:6">
      <c r="A327" s="66"/>
      <c r="B327" s="56"/>
      <c r="C327" s="41" t="s">
        <v>962</v>
      </c>
      <c r="D327" s="41"/>
      <c r="E327" s="41"/>
      <c r="F327" s="11" t="s">
        <v>645</v>
      </c>
    </row>
    <row r="328" spans="1:6">
      <c r="A328" s="66"/>
      <c r="B328" s="56"/>
      <c r="C328" s="119" t="s">
        <v>963</v>
      </c>
      <c r="D328" s="119"/>
      <c r="E328" s="41"/>
      <c r="F328" s="11" t="s">
        <v>645</v>
      </c>
    </row>
    <row r="329" spans="1:6">
      <c r="A329" s="66"/>
      <c r="B329" s="56"/>
      <c r="C329" s="118" t="s">
        <v>964</v>
      </c>
      <c r="D329" s="118"/>
      <c r="E329" s="41"/>
      <c r="F329" s="11" t="s">
        <v>645</v>
      </c>
    </row>
    <row r="330" spans="1:6">
      <c r="A330" s="66"/>
      <c r="B330" s="56"/>
      <c r="C330" s="118" t="s">
        <v>965</v>
      </c>
      <c r="D330" s="118"/>
      <c r="E330" s="41"/>
      <c r="F330" s="11" t="s">
        <v>645</v>
      </c>
    </row>
    <row r="331" spans="1:6">
      <c r="A331" s="66"/>
      <c r="B331" s="56"/>
      <c r="C331" s="118" t="s">
        <v>966</v>
      </c>
      <c r="D331" s="118"/>
      <c r="E331" s="41"/>
      <c r="F331" s="11" t="s">
        <v>645</v>
      </c>
    </row>
    <row r="332" spans="1:6">
      <c r="A332" s="66"/>
      <c r="B332" s="56"/>
      <c r="C332" s="118" t="s">
        <v>967</v>
      </c>
      <c r="D332" s="118"/>
      <c r="E332" s="41"/>
      <c r="F332" s="11" t="s">
        <v>645</v>
      </c>
    </row>
    <row r="333" spans="1:6">
      <c r="A333" s="66"/>
      <c r="B333" s="56"/>
      <c r="C333" s="41" t="s">
        <v>968</v>
      </c>
      <c r="D333" s="41"/>
      <c r="E333" s="41"/>
      <c r="F333" s="11" t="s">
        <v>645</v>
      </c>
    </row>
    <row r="334" spans="1:6">
      <c r="A334" s="66"/>
      <c r="B334" s="56"/>
      <c r="C334" s="41" t="s">
        <v>969</v>
      </c>
      <c r="D334" s="41"/>
      <c r="E334" s="41"/>
      <c r="F334" s="11" t="s">
        <v>645</v>
      </c>
    </row>
    <row r="335" spans="1:6">
      <c r="A335" s="66"/>
      <c r="B335" s="56"/>
      <c r="C335" s="41" t="s">
        <v>970</v>
      </c>
      <c r="D335" s="41"/>
      <c r="E335" s="41"/>
      <c r="F335" s="11" t="s">
        <v>645</v>
      </c>
    </row>
    <row r="336" spans="1:6">
      <c r="A336" s="66"/>
      <c r="B336" s="56"/>
      <c r="C336" s="41" t="s">
        <v>971</v>
      </c>
      <c r="D336" s="41"/>
      <c r="E336" s="41"/>
      <c r="F336" s="11" t="s">
        <v>645</v>
      </c>
    </row>
    <row r="337" spans="1:6">
      <c r="A337" s="66"/>
      <c r="B337" s="56"/>
      <c r="C337" s="41" t="s">
        <v>972</v>
      </c>
      <c r="D337" s="41"/>
      <c r="E337" s="41"/>
      <c r="F337" s="11" t="s">
        <v>645</v>
      </c>
    </row>
    <row r="338" spans="1:6">
      <c r="A338" s="66"/>
      <c r="B338" s="56"/>
      <c r="C338" s="41" t="s">
        <v>973</v>
      </c>
      <c r="D338" s="41"/>
      <c r="E338" s="41"/>
      <c r="F338" s="11" t="s">
        <v>645</v>
      </c>
    </row>
    <row r="339" spans="1:6">
      <c r="A339" s="66"/>
      <c r="B339" s="56"/>
      <c r="C339" s="41" t="s">
        <v>974</v>
      </c>
      <c r="D339" s="41"/>
      <c r="E339" s="41"/>
      <c r="F339" s="11" t="s">
        <v>645</v>
      </c>
    </row>
    <row r="340" spans="1:6">
      <c r="A340" s="66"/>
      <c r="B340" s="56"/>
      <c r="C340" s="41" t="s">
        <v>975</v>
      </c>
      <c r="D340" s="41"/>
      <c r="E340" s="41"/>
      <c r="F340" s="11" t="s">
        <v>645</v>
      </c>
    </row>
    <row r="341" spans="1:6">
      <c r="A341" s="66"/>
      <c r="B341" s="56"/>
      <c r="C341" s="41" t="s">
        <v>976</v>
      </c>
      <c r="D341" s="41"/>
      <c r="E341" s="41"/>
      <c r="F341" s="11" t="s">
        <v>645</v>
      </c>
    </row>
    <row r="342" spans="1:6">
      <c r="A342" s="66"/>
      <c r="B342" s="56"/>
      <c r="C342" s="41" t="s">
        <v>977</v>
      </c>
      <c r="D342" s="41"/>
      <c r="E342" s="41"/>
      <c r="F342" s="11" t="s">
        <v>645</v>
      </c>
    </row>
    <row r="343" spans="1:6">
      <c r="A343" s="66"/>
      <c r="B343" s="56"/>
      <c r="C343" s="41" t="s">
        <v>978</v>
      </c>
      <c r="D343" s="41"/>
      <c r="E343" s="41"/>
      <c r="F343" s="11" t="s">
        <v>645</v>
      </c>
    </row>
    <row r="344" spans="1:6">
      <c r="A344" s="66"/>
      <c r="B344" s="56"/>
      <c r="C344" s="41" t="s">
        <v>979</v>
      </c>
      <c r="D344" s="41"/>
      <c r="E344" s="41"/>
      <c r="F344" s="11" t="s">
        <v>645</v>
      </c>
    </row>
    <row r="345" spans="1:6">
      <c r="A345" s="66"/>
      <c r="B345" s="56"/>
      <c r="C345" s="41" t="s">
        <v>980</v>
      </c>
      <c r="D345" s="41"/>
      <c r="E345" s="41"/>
      <c r="F345" s="11" t="s">
        <v>645</v>
      </c>
    </row>
    <row r="346" spans="1:6">
      <c r="A346" s="66"/>
      <c r="B346" s="56"/>
      <c r="C346" s="41" t="s">
        <v>981</v>
      </c>
      <c r="D346" s="41"/>
      <c r="E346" s="41"/>
      <c r="F346" s="11" t="s">
        <v>645</v>
      </c>
    </row>
    <row r="347" spans="1:6">
      <c r="A347" s="66"/>
      <c r="B347" s="56"/>
      <c r="C347" s="41" t="s">
        <v>982</v>
      </c>
      <c r="D347" s="41"/>
      <c r="E347" s="41"/>
      <c r="F347" s="11" t="s">
        <v>645</v>
      </c>
    </row>
    <row r="348" spans="1:6">
      <c r="A348" s="66"/>
      <c r="B348" s="56"/>
      <c r="C348" s="41" t="s">
        <v>983</v>
      </c>
      <c r="D348" s="41"/>
      <c r="E348" s="41"/>
      <c r="F348" s="11" t="s">
        <v>645</v>
      </c>
    </row>
    <row r="349" spans="1:6">
      <c r="A349" s="66"/>
      <c r="B349" s="56"/>
      <c r="C349" s="41" t="s">
        <v>984</v>
      </c>
      <c r="D349" s="41"/>
      <c r="E349" s="41"/>
      <c r="F349" s="11" t="s">
        <v>645</v>
      </c>
    </row>
    <row r="350" spans="1:6">
      <c r="A350" s="66"/>
      <c r="B350" s="56"/>
      <c r="C350" s="41" t="s">
        <v>985</v>
      </c>
      <c r="D350" s="41"/>
      <c r="E350" s="41"/>
      <c r="F350" s="11" t="s">
        <v>645</v>
      </c>
    </row>
    <row r="351" spans="1:6">
      <c r="A351" s="66"/>
      <c r="B351" s="56"/>
      <c r="C351" s="41" t="s">
        <v>986</v>
      </c>
      <c r="D351" s="41"/>
      <c r="E351" s="41"/>
      <c r="F351" s="11" t="s">
        <v>645</v>
      </c>
    </row>
    <row r="352" spans="1:6">
      <c r="A352" s="66"/>
      <c r="B352" s="56"/>
      <c r="C352" s="41" t="s">
        <v>987</v>
      </c>
      <c r="D352" s="41"/>
      <c r="E352" s="41"/>
      <c r="F352" s="11" t="s">
        <v>645</v>
      </c>
    </row>
    <row r="353" spans="1:6">
      <c r="A353" s="66"/>
      <c r="B353" s="56"/>
      <c r="C353" s="41" t="s">
        <v>988</v>
      </c>
      <c r="D353" s="41"/>
      <c r="E353" s="41"/>
      <c r="F353" s="11" t="s">
        <v>645</v>
      </c>
    </row>
    <row r="354" spans="1:6">
      <c r="A354" s="66"/>
      <c r="B354" s="56"/>
      <c r="C354" s="41" t="s">
        <v>989</v>
      </c>
      <c r="D354" s="41"/>
      <c r="E354" s="41"/>
      <c r="F354" s="11" t="s">
        <v>645</v>
      </c>
    </row>
    <row r="355" spans="1:6">
      <c r="A355" s="66"/>
      <c r="B355" s="56"/>
      <c r="C355" s="41" t="s">
        <v>990</v>
      </c>
      <c r="D355" s="41"/>
      <c r="E355" s="41"/>
      <c r="F355" s="11" t="s">
        <v>645</v>
      </c>
    </row>
    <row r="356" spans="1:6">
      <c r="A356" s="66"/>
      <c r="B356" s="56"/>
      <c r="C356" s="41" t="s">
        <v>991</v>
      </c>
      <c r="D356" s="41"/>
      <c r="E356" s="41"/>
      <c r="F356" s="11" t="s">
        <v>645</v>
      </c>
    </row>
    <row r="357" spans="1:6">
      <c r="A357" s="66"/>
      <c r="B357" s="56"/>
      <c r="C357" s="41" t="s">
        <v>992</v>
      </c>
      <c r="D357" s="41"/>
      <c r="E357" s="41"/>
      <c r="F357" s="11" t="s">
        <v>645</v>
      </c>
    </row>
    <row r="358" spans="1:6">
      <c r="A358" s="66"/>
      <c r="B358" s="56"/>
      <c r="C358" s="41" t="s">
        <v>993</v>
      </c>
      <c r="D358" s="41"/>
      <c r="E358" s="41"/>
      <c r="F358" s="11" t="s">
        <v>645</v>
      </c>
    </row>
    <row r="359" spans="1:6">
      <c r="A359" s="66"/>
      <c r="B359" s="56"/>
      <c r="C359" s="41" t="s">
        <v>994</v>
      </c>
      <c r="D359" s="41"/>
      <c r="E359" s="41"/>
      <c r="F359" s="11" t="s">
        <v>645</v>
      </c>
    </row>
    <row r="360" spans="1:6">
      <c r="A360" s="66"/>
      <c r="B360" s="56"/>
      <c r="C360" s="41" t="s">
        <v>995</v>
      </c>
      <c r="D360" s="41"/>
      <c r="E360" s="41"/>
      <c r="F360" s="11" t="s">
        <v>645</v>
      </c>
    </row>
    <row r="361" spans="1:6">
      <c r="A361" s="66"/>
      <c r="B361" s="56"/>
      <c r="C361" s="41" t="s">
        <v>996</v>
      </c>
      <c r="D361" s="41"/>
      <c r="E361" s="41"/>
      <c r="F361" s="11" t="s">
        <v>645</v>
      </c>
    </row>
    <row r="362" spans="1:6">
      <c r="A362" s="66"/>
      <c r="B362" s="56"/>
      <c r="C362" s="41" t="s">
        <v>997</v>
      </c>
      <c r="D362" s="41"/>
      <c r="E362" s="41"/>
      <c r="F362" s="11" t="s">
        <v>645</v>
      </c>
    </row>
    <row r="363" spans="1:6">
      <c r="A363" s="66"/>
      <c r="B363" s="56"/>
      <c r="C363" s="41" t="s">
        <v>998</v>
      </c>
      <c r="D363" s="41"/>
      <c r="E363" s="41"/>
      <c r="F363" s="11" t="s">
        <v>645</v>
      </c>
    </row>
    <row r="364" spans="1:6">
      <c r="A364" s="66"/>
      <c r="B364" s="56"/>
      <c r="C364" s="41" t="s">
        <v>999</v>
      </c>
      <c r="D364" s="41"/>
      <c r="E364" s="41"/>
      <c r="F364" s="11" t="s">
        <v>645</v>
      </c>
    </row>
    <row r="365" spans="1:6">
      <c r="A365" s="66"/>
      <c r="B365" s="56"/>
      <c r="C365" s="41" t="s">
        <v>1000</v>
      </c>
      <c r="D365" s="41"/>
      <c r="E365" s="41"/>
      <c r="F365" s="11" t="s">
        <v>645</v>
      </c>
    </row>
    <row r="366" spans="1:6">
      <c r="A366" s="66"/>
      <c r="B366" s="56"/>
      <c r="C366" s="41" t="s">
        <v>1001</v>
      </c>
      <c r="D366" s="41"/>
      <c r="E366" s="41"/>
      <c r="F366" s="11" t="s">
        <v>645</v>
      </c>
    </row>
    <row r="367" spans="1:6">
      <c r="A367" s="66"/>
      <c r="B367" s="56"/>
      <c r="C367" s="41" t="s">
        <v>1002</v>
      </c>
      <c r="D367" s="41"/>
      <c r="E367" s="41"/>
      <c r="F367" s="11" t="s">
        <v>645</v>
      </c>
    </row>
    <row r="368" spans="1:6">
      <c r="A368" s="66"/>
      <c r="B368" s="56"/>
      <c r="C368" s="41" t="s">
        <v>1003</v>
      </c>
      <c r="D368" s="41"/>
      <c r="E368" s="41"/>
      <c r="F368" s="11" t="s">
        <v>645</v>
      </c>
    </row>
    <row r="369" spans="1:6">
      <c r="A369" s="66"/>
      <c r="B369" s="56"/>
      <c r="C369" s="41" t="s">
        <v>1004</v>
      </c>
      <c r="D369" s="41"/>
      <c r="E369" s="41"/>
      <c r="F369" s="11" t="s">
        <v>645</v>
      </c>
    </row>
    <row r="370" spans="1:6">
      <c r="A370" s="66"/>
      <c r="B370" s="56"/>
      <c r="C370" s="41" t="s">
        <v>1005</v>
      </c>
      <c r="D370" s="41"/>
      <c r="E370" s="41"/>
      <c r="F370" s="11" t="s">
        <v>645</v>
      </c>
    </row>
    <row r="371" spans="1:6">
      <c r="A371" s="66"/>
      <c r="B371" s="56"/>
      <c r="C371" s="41" t="s">
        <v>1006</v>
      </c>
      <c r="D371" s="41"/>
      <c r="E371" s="41"/>
      <c r="F371" s="11" t="s">
        <v>645</v>
      </c>
    </row>
    <row r="372" spans="1:6">
      <c r="A372" s="66"/>
      <c r="B372" s="56"/>
      <c r="C372" s="41" t="s">
        <v>1007</v>
      </c>
      <c r="D372" s="41"/>
      <c r="E372" s="41"/>
      <c r="F372" s="11" t="s">
        <v>645</v>
      </c>
    </row>
    <row r="373" spans="1:6">
      <c r="A373" s="66"/>
      <c r="B373" s="56"/>
      <c r="C373" s="41" t="s">
        <v>1008</v>
      </c>
      <c r="D373" s="41"/>
      <c r="E373" s="41"/>
      <c r="F373" s="11" t="s">
        <v>645</v>
      </c>
    </row>
    <row r="374" spans="1:6">
      <c r="A374" s="66"/>
      <c r="B374" s="56"/>
      <c r="C374" s="41" t="s">
        <v>1009</v>
      </c>
      <c r="D374" s="41"/>
      <c r="E374" s="41"/>
      <c r="F374" s="11" t="s">
        <v>645</v>
      </c>
    </row>
    <row r="375" spans="1:6">
      <c r="A375" s="66"/>
      <c r="B375" s="56"/>
      <c r="C375" s="41" t="s">
        <v>1010</v>
      </c>
      <c r="D375" s="41"/>
      <c r="E375" s="41"/>
      <c r="F375" s="11" t="s">
        <v>645</v>
      </c>
    </row>
    <row r="376" spans="1:6">
      <c r="A376" s="66"/>
      <c r="B376" s="56"/>
      <c r="C376" s="41" t="s">
        <v>1011</v>
      </c>
      <c r="D376" s="41"/>
      <c r="E376" s="41"/>
      <c r="F376" s="11" t="s">
        <v>645</v>
      </c>
    </row>
    <row r="377" spans="1:6">
      <c r="A377" s="66"/>
      <c r="B377" s="56"/>
      <c r="C377" s="41" t="s">
        <v>1012</v>
      </c>
      <c r="D377" s="41"/>
      <c r="E377" s="41"/>
      <c r="F377" s="11" t="s">
        <v>645</v>
      </c>
    </row>
    <row r="378" spans="1:6">
      <c r="A378" s="66"/>
      <c r="B378" s="56"/>
      <c r="C378" s="41" t="s">
        <v>1013</v>
      </c>
      <c r="D378" s="41"/>
      <c r="E378" s="41"/>
      <c r="F378" s="11" t="s">
        <v>645</v>
      </c>
    </row>
    <row r="379" spans="1:6">
      <c r="A379" s="66"/>
      <c r="B379" s="56"/>
      <c r="C379" s="41" t="s">
        <v>1014</v>
      </c>
      <c r="D379" s="41"/>
      <c r="E379" s="41"/>
      <c r="F379" s="11" t="s">
        <v>645</v>
      </c>
    </row>
    <row r="380" spans="1:6">
      <c r="A380" s="66"/>
      <c r="B380" s="56"/>
      <c r="C380" s="41" t="s">
        <v>1015</v>
      </c>
      <c r="D380" s="41"/>
      <c r="E380" s="41"/>
      <c r="F380" s="11" t="s">
        <v>645</v>
      </c>
    </row>
    <row r="381" spans="1:6">
      <c r="A381" s="66"/>
      <c r="B381" s="56"/>
      <c r="C381" s="41" t="s">
        <v>1016</v>
      </c>
      <c r="D381" s="41"/>
      <c r="E381" s="41"/>
      <c r="F381" s="11" t="s">
        <v>645</v>
      </c>
    </row>
    <row r="382" spans="1:6">
      <c r="A382" s="66"/>
      <c r="B382" s="56"/>
      <c r="C382" s="41" t="s">
        <v>1017</v>
      </c>
      <c r="D382" s="41"/>
      <c r="E382" s="41"/>
      <c r="F382" s="11" t="s">
        <v>645</v>
      </c>
    </row>
    <row r="383" spans="1:6">
      <c r="A383" s="66"/>
      <c r="B383" s="56"/>
      <c r="C383" s="41" t="s">
        <v>1018</v>
      </c>
      <c r="D383" s="41"/>
      <c r="E383" s="41"/>
      <c r="F383" s="11" t="s">
        <v>645</v>
      </c>
    </row>
    <row r="384" spans="1:6">
      <c r="A384" s="66"/>
      <c r="B384" s="56"/>
      <c r="C384" s="41" t="s">
        <v>1019</v>
      </c>
      <c r="D384" s="41"/>
      <c r="E384" s="41"/>
      <c r="F384" s="11" t="s">
        <v>645</v>
      </c>
    </row>
    <row r="385" spans="1:6">
      <c r="A385" s="66"/>
      <c r="B385" s="56"/>
      <c r="C385" s="41" t="s">
        <v>1020</v>
      </c>
      <c r="D385" s="41"/>
      <c r="E385" s="41"/>
      <c r="F385" s="11" t="s">
        <v>645</v>
      </c>
    </row>
    <row r="386" spans="1:6">
      <c r="A386" s="66"/>
      <c r="B386" s="56"/>
      <c r="C386" s="41" t="s">
        <v>1021</v>
      </c>
      <c r="D386" s="41"/>
      <c r="E386" s="41"/>
      <c r="F386" s="11" t="s">
        <v>645</v>
      </c>
    </row>
    <row r="387" spans="1:6">
      <c r="A387" s="66"/>
      <c r="B387" s="56"/>
      <c r="C387" s="41" t="s">
        <v>1022</v>
      </c>
      <c r="D387" s="41"/>
      <c r="E387" s="41"/>
      <c r="F387" s="11" t="s">
        <v>645</v>
      </c>
    </row>
    <row r="388" spans="1:6">
      <c r="A388" s="66"/>
      <c r="B388" s="56"/>
      <c r="C388" s="41" t="s">
        <v>1023</v>
      </c>
      <c r="D388" s="41"/>
      <c r="E388" s="41"/>
      <c r="F388" s="11" t="s">
        <v>645</v>
      </c>
    </row>
    <row r="389" spans="1:6">
      <c r="A389" s="66"/>
      <c r="B389" s="56"/>
      <c r="C389" s="41" t="s">
        <v>1024</v>
      </c>
      <c r="D389" s="41"/>
      <c r="E389" s="41"/>
      <c r="F389" s="11" t="s">
        <v>645</v>
      </c>
    </row>
    <row r="390" spans="1:6">
      <c r="A390" s="66"/>
      <c r="B390" s="56"/>
      <c r="C390" s="41" t="s">
        <v>1025</v>
      </c>
      <c r="D390" s="41"/>
      <c r="E390" s="41"/>
      <c r="F390" s="11" t="s">
        <v>645</v>
      </c>
    </row>
    <row r="391" spans="1:6">
      <c r="A391" s="66"/>
      <c r="B391" s="56"/>
      <c r="C391" s="41" t="s">
        <v>1026</v>
      </c>
      <c r="D391" s="41"/>
      <c r="E391" s="41"/>
      <c r="F391" s="11" t="s">
        <v>645</v>
      </c>
    </row>
    <row r="392" spans="1:6">
      <c r="A392" s="66"/>
      <c r="B392" s="56"/>
      <c r="C392" s="41" t="s">
        <v>1027</v>
      </c>
      <c r="D392" s="41"/>
      <c r="E392" s="41"/>
      <c r="F392" s="11" t="s">
        <v>645</v>
      </c>
    </row>
    <row r="393" spans="1:6">
      <c r="A393" s="66"/>
      <c r="B393" s="56"/>
      <c r="C393" s="41" t="s">
        <v>1028</v>
      </c>
      <c r="D393" s="41"/>
      <c r="E393" s="41"/>
      <c r="F393" s="11" t="s">
        <v>645</v>
      </c>
    </row>
    <row r="394" spans="1:6">
      <c r="A394" s="66"/>
      <c r="B394" s="56"/>
      <c r="C394" s="41" t="s">
        <v>1029</v>
      </c>
      <c r="D394" s="41"/>
      <c r="E394" s="41"/>
      <c r="F394" s="11" t="s">
        <v>645</v>
      </c>
    </row>
    <row r="395" spans="1:6">
      <c r="A395" s="66"/>
      <c r="B395" s="56"/>
      <c r="C395" s="41" t="s">
        <v>1030</v>
      </c>
      <c r="D395" s="41"/>
      <c r="E395" s="41"/>
      <c r="F395" s="11" t="s">
        <v>645</v>
      </c>
    </row>
    <row r="396" spans="1:6">
      <c r="A396" s="66"/>
      <c r="B396" s="56"/>
      <c r="C396" s="41" t="s">
        <v>1031</v>
      </c>
      <c r="D396" s="41"/>
      <c r="E396" s="41"/>
      <c r="F396" s="11" t="s">
        <v>645</v>
      </c>
    </row>
    <row r="397" spans="1:6">
      <c r="A397" s="66"/>
      <c r="B397" s="56"/>
      <c r="C397" s="41" t="s">
        <v>1032</v>
      </c>
      <c r="D397" s="41"/>
      <c r="E397" s="41"/>
      <c r="F397" s="11" t="s">
        <v>645</v>
      </c>
    </row>
    <row r="398" spans="1:6">
      <c r="A398" s="66"/>
      <c r="B398" s="56"/>
      <c r="C398" s="41" t="s">
        <v>1033</v>
      </c>
      <c r="D398" s="41"/>
      <c r="E398" s="41"/>
      <c r="F398" s="11" t="s">
        <v>645</v>
      </c>
    </row>
    <row r="399" spans="1:6">
      <c r="A399" s="66"/>
      <c r="B399" s="56"/>
      <c r="C399" s="41" t="s">
        <v>1034</v>
      </c>
      <c r="D399" s="41"/>
      <c r="E399" s="41"/>
      <c r="F399" s="11" t="s">
        <v>645</v>
      </c>
    </row>
    <row r="400" spans="1:6">
      <c r="A400" s="66"/>
      <c r="B400" s="56"/>
      <c r="C400" s="41" t="s">
        <v>1035</v>
      </c>
      <c r="D400" s="41"/>
      <c r="E400" s="41"/>
      <c r="F400" s="11" t="s">
        <v>645</v>
      </c>
    </row>
    <row r="401" spans="1:6">
      <c r="A401" s="66"/>
      <c r="B401" s="56"/>
      <c r="C401" s="41" t="s">
        <v>1036</v>
      </c>
      <c r="D401" s="41"/>
      <c r="E401" s="41"/>
      <c r="F401" s="11" t="s">
        <v>645</v>
      </c>
    </row>
    <row r="402" spans="1:6">
      <c r="A402" s="66"/>
      <c r="B402" s="56"/>
      <c r="C402" s="41" t="s">
        <v>1037</v>
      </c>
      <c r="D402" s="41"/>
      <c r="E402" s="41"/>
      <c r="F402" s="11" t="s">
        <v>645</v>
      </c>
    </row>
    <row r="403" spans="1:6">
      <c r="A403" s="66"/>
      <c r="B403" s="56"/>
      <c r="C403" s="41" t="s">
        <v>1038</v>
      </c>
      <c r="D403" s="41"/>
      <c r="E403" s="41"/>
      <c r="F403" s="11" t="s">
        <v>645</v>
      </c>
    </row>
    <row r="404" spans="1:6">
      <c r="A404" s="66"/>
      <c r="B404" s="56"/>
      <c r="C404" s="41" t="s">
        <v>1039</v>
      </c>
      <c r="D404" s="41"/>
      <c r="E404" s="41"/>
      <c r="F404" s="11" t="s">
        <v>645</v>
      </c>
    </row>
    <row r="405" spans="1:6">
      <c r="A405" s="66"/>
      <c r="B405" s="56"/>
      <c r="C405" s="41" t="s">
        <v>1040</v>
      </c>
      <c r="D405" s="41"/>
      <c r="E405" s="41"/>
      <c r="F405" s="11" t="s">
        <v>645</v>
      </c>
    </row>
    <row r="406" spans="1:6">
      <c r="A406" s="66"/>
      <c r="B406" s="56"/>
      <c r="C406" s="41" t="s">
        <v>1041</v>
      </c>
      <c r="D406" s="41"/>
      <c r="E406" s="41"/>
      <c r="F406" s="11" t="s">
        <v>645</v>
      </c>
    </row>
    <row r="407" spans="1:6">
      <c r="A407" s="66"/>
      <c r="B407" s="56"/>
      <c r="C407" s="41" t="s">
        <v>1042</v>
      </c>
      <c r="D407" s="41"/>
      <c r="E407" s="41"/>
      <c r="F407" s="11" t="s">
        <v>645</v>
      </c>
    </row>
    <row r="408" spans="1:6">
      <c r="A408" s="66"/>
      <c r="B408" s="56"/>
      <c r="C408" s="41" t="s">
        <v>1043</v>
      </c>
      <c r="D408" s="41"/>
      <c r="E408" s="41"/>
      <c r="F408" s="11" t="s">
        <v>645</v>
      </c>
    </row>
    <row r="409" spans="1:6">
      <c r="A409" s="66"/>
      <c r="B409" s="56"/>
      <c r="C409" s="41" t="s">
        <v>1044</v>
      </c>
      <c r="D409" s="41"/>
      <c r="E409" s="41"/>
      <c r="F409" s="11" t="s">
        <v>645</v>
      </c>
    </row>
    <row r="410" spans="1:6">
      <c r="A410" s="66"/>
      <c r="B410" s="56"/>
      <c r="C410" s="41" t="s">
        <v>1045</v>
      </c>
      <c r="D410" s="41"/>
      <c r="E410" s="41"/>
      <c r="F410" s="11" t="s">
        <v>645</v>
      </c>
    </row>
    <row r="411" spans="1:6">
      <c r="A411" s="66"/>
      <c r="B411" s="56"/>
      <c r="C411" s="41" t="s">
        <v>1046</v>
      </c>
      <c r="D411" s="41"/>
      <c r="E411" s="41"/>
      <c r="F411" s="11" t="s">
        <v>645</v>
      </c>
    </row>
    <row r="412" spans="1:6">
      <c r="A412" s="66"/>
      <c r="B412" s="56"/>
      <c r="C412" s="41" t="s">
        <v>1047</v>
      </c>
      <c r="D412" s="41"/>
      <c r="E412" s="41"/>
      <c r="F412" s="11" t="s">
        <v>645</v>
      </c>
    </row>
    <row r="413" spans="1:6">
      <c r="A413" s="66"/>
      <c r="B413" s="56"/>
      <c r="C413" s="41" t="s">
        <v>1048</v>
      </c>
      <c r="D413" s="41"/>
      <c r="E413" s="41"/>
      <c r="F413" s="11" t="s">
        <v>645</v>
      </c>
    </row>
    <row r="414" spans="1:6">
      <c r="A414" s="66"/>
      <c r="B414" s="56"/>
      <c r="C414" s="41" t="s">
        <v>1049</v>
      </c>
      <c r="D414" s="41"/>
      <c r="E414" s="41"/>
      <c r="F414" s="11" t="s">
        <v>645</v>
      </c>
    </row>
    <row r="415" spans="1:6">
      <c r="A415" s="66"/>
      <c r="B415" s="56"/>
      <c r="C415" s="41" t="s">
        <v>1050</v>
      </c>
      <c r="D415" s="41"/>
      <c r="E415" s="41"/>
      <c r="F415" s="11" t="s">
        <v>645</v>
      </c>
    </row>
    <row r="416" spans="1:6">
      <c r="A416" s="66"/>
      <c r="B416" s="56"/>
      <c r="C416" s="41" t="s">
        <v>1051</v>
      </c>
      <c r="D416" s="41"/>
      <c r="E416" s="41"/>
      <c r="F416" s="11" t="s">
        <v>645</v>
      </c>
    </row>
    <row r="417" spans="1:6">
      <c r="A417" s="66"/>
      <c r="B417" s="56"/>
      <c r="C417" s="41" t="s">
        <v>1052</v>
      </c>
      <c r="D417" s="41"/>
      <c r="E417" s="41"/>
      <c r="F417" s="11" t="s">
        <v>645</v>
      </c>
    </row>
    <row r="418" spans="1:6">
      <c r="A418" s="66"/>
      <c r="B418" s="56"/>
      <c r="C418" s="41" t="s">
        <v>1053</v>
      </c>
      <c r="D418" s="41"/>
      <c r="E418" s="41"/>
      <c r="F418" s="11" t="s">
        <v>645</v>
      </c>
    </row>
    <row r="419" spans="1:6">
      <c r="A419" s="66"/>
      <c r="B419" s="56"/>
      <c r="C419" s="41" t="s">
        <v>1054</v>
      </c>
      <c r="D419" s="41"/>
      <c r="E419" s="41"/>
      <c r="F419" s="11" t="s">
        <v>645</v>
      </c>
    </row>
    <row r="420" spans="1:6">
      <c r="A420" s="66"/>
      <c r="B420" s="56"/>
      <c r="C420" s="41" t="s">
        <v>1055</v>
      </c>
      <c r="D420" s="41"/>
      <c r="E420" s="41"/>
      <c r="F420" s="11" t="s">
        <v>645</v>
      </c>
    </row>
    <row r="421" spans="1:6">
      <c r="A421" s="66"/>
      <c r="B421" s="56"/>
      <c r="C421" s="41" t="s">
        <v>1056</v>
      </c>
      <c r="D421" s="41"/>
      <c r="E421" s="41"/>
      <c r="F421" s="11" t="s">
        <v>645</v>
      </c>
    </row>
    <row r="422" spans="1:6">
      <c r="A422" s="66"/>
      <c r="B422" s="56"/>
      <c r="C422" s="41" t="s">
        <v>1057</v>
      </c>
      <c r="D422" s="41"/>
      <c r="E422" s="41"/>
      <c r="F422" s="11" t="s">
        <v>645</v>
      </c>
    </row>
    <row r="423" spans="1:6">
      <c r="A423" s="66"/>
      <c r="B423" s="56"/>
      <c r="C423" s="41" t="s">
        <v>1058</v>
      </c>
      <c r="D423" s="41"/>
      <c r="E423" s="41"/>
      <c r="F423" s="11" t="s">
        <v>645</v>
      </c>
    </row>
    <row r="424" spans="1:6">
      <c r="A424" s="66"/>
      <c r="B424" s="56"/>
      <c r="C424" s="41" t="s">
        <v>1059</v>
      </c>
      <c r="D424" s="41"/>
      <c r="E424" s="41"/>
      <c r="F424" s="11" t="s">
        <v>645</v>
      </c>
    </row>
    <row r="425" spans="1:6">
      <c r="A425" s="66"/>
      <c r="B425" s="56"/>
      <c r="C425" s="41" t="s">
        <v>1060</v>
      </c>
      <c r="D425" s="41"/>
      <c r="E425" s="41"/>
      <c r="F425" s="11" t="s">
        <v>645</v>
      </c>
    </row>
    <row r="426" spans="1:6">
      <c r="A426" s="66"/>
      <c r="B426" s="56"/>
      <c r="C426" s="41" t="s">
        <v>1061</v>
      </c>
      <c r="D426" s="41"/>
      <c r="E426" s="41"/>
      <c r="F426" s="11" t="s">
        <v>645</v>
      </c>
    </row>
    <row r="427" spans="1:6">
      <c r="A427" s="66"/>
      <c r="B427" s="56"/>
      <c r="C427" s="41" t="s">
        <v>1062</v>
      </c>
      <c r="D427" s="41"/>
      <c r="E427" s="41"/>
      <c r="F427" s="11" t="s">
        <v>645</v>
      </c>
    </row>
    <row r="428" spans="1:6">
      <c r="A428" s="66"/>
      <c r="B428" s="56"/>
      <c r="C428" s="41" t="s">
        <v>1063</v>
      </c>
      <c r="D428" s="41"/>
      <c r="E428" s="41"/>
      <c r="F428" s="11" t="s">
        <v>645</v>
      </c>
    </row>
    <row r="429" spans="1:6">
      <c r="A429" s="66"/>
      <c r="B429" s="56"/>
      <c r="C429" s="41" t="s">
        <v>1064</v>
      </c>
      <c r="D429" s="41"/>
      <c r="E429" s="41"/>
      <c r="F429" s="11" t="s">
        <v>645</v>
      </c>
    </row>
    <row r="430" spans="1:6">
      <c r="A430" s="66"/>
      <c r="B430" s="56"/>
      <c r="C430" s="41" t="s">
        <v>1065</v>
      </c>
      <c r="D430" s="41"/>
      <c r="E430" s="41"/>
      <c r="F430" s="11" t="s">
        <v>645</v>
      </c>
    </row>
    <row r="431" spans="1:6">
      <c r="A431" s="66"/>
      <c r="B431" s="56"/>
      <c r="C431" s="41" t="s">
        <v>1066</v>
      </c>
      <c r="D431" s="41"/>
      <c r="E431" s="41"/>
      <c r="F431" s="11" t="s">
        <v>645</v>
      </c>
    </row>
    <row r="432" spans="1:6">
      <c r="A432" s="66"/>
      <c r="B432" s="56"/>
      <c r="C432" s="41" t="s">
        <v>1067</v>
      </c>
      <c r="D432" s="41"/>
      <c r="E432" s="41"/>
      <c r="F432" s="11" t="s">
        <v>645</v>
      </c>
    </row>
    <row r="433" spans="1:6">
      <c r="A433" s="66"/>
      <c r="B433" s="56"/>
      <c r="C433" s="41" t="s">
        <v>1068</v>
      </c>
      <c r="D433" s="41"/>
      <c r="E433" s="41"/>
      <c r="F433" s="11" t="s">
        <v>645</v>
      </c>
    </row>
    <row r="434" spans="1:6">
      <c r="A434" s="66"/>
      <c r="B434" s="56"/>
      <c r="C434" s="41" t="s">
        <v>1069</v>
      </c>
      <c r="D434" s="41"/>
      <c r="E434" s="41"/>
      <c r="F434" s="11" t="s">
        <v>645</v>
      </c>
    </row>
    <row r="435" spans="1:6">
      <c r="A435" s="66"/>
      <c r="B435" s="56"/>
      <c r="C435" s="41" t="s">
        <v>1070</v>
      </c>
      <c r="D435" s="41"/>
      <c r="E435" s="41"/>
      <c r="F435" s="11" t="s">
        <v>645</v>
      </c>
    </row>
    <row r="436" spans="1:6">
      <c r="A436" s="66"/>
      <c r="B436" s="56"/>
      <c r="C436" s="41" t="s">
        <v>1071</v>
      </c>
      <c r="D436" s="41"/>
      <c r="E436" s="41"/>
      <c r="F436" s="11" t="s">
        <v>645</v>
      </c>
    </row>
    <row r="437" spans="1:6">
      <c r="A437" s="66"/>
      <c r="B437" s="56"/>
      <c r="C437" s="41" t="s">
        <v>1072</v>
      </c>
      <c r="D437" s="41"/>
      <c r="E437" s="41"/>
      <c r="F437" s="11" t="s">
        <v>645</v>
      </c>
    </row>
    <row r="438" spans="1:6">
      <c r="A438" s="66"/>
      <c r="B438" s="56"/>
      <c r="C438" s="41" t="s">
        <v>1073</v>
      </c>
      <c r="D438" s="41"/>
      <c r="E438" s="41"/>
      <c r="F438" s="11" t="s">
        <v>645</v>
      </c>
    </row>
    <row r="439" spans="1:6">
      <c r="A439" s="66"/>
      <c r="B439" s="56"/>
      <c r="C439" s="41" t="s">
        <v>1074</v>
      </c>
      <c r="D439" s="41"/>
      <c r="E439" s="41"/>
      <c r="F439" s="11" t="s">
        <v>645</v>
      </c>
    </row>
    <row r="440" spans="1:6">
      <c r="A440" s="66"/>
      <c r="B440" s="56"/>
      <c r="C440" s="41" t="s">
        <v>1075</v>
      </c>
      <c r="D440" s="41"/>
      <c r="E440" s="41"/>
      <c r="F440" s="11" t="s">
        <v>645</v>
      </c>
    </row>
    <row r="441" spans="1:6">
      <c r="A441" s="66"/>
      <c r="B441" s="56"/>
      <c r="C441" s="41" t="s">
        <v>1076</v>
      </c>
      <c r="D441" s="41"/>
      <c r="E441" s="41"/>
      <c r="F441" s="11" t="s">
        <v>645</v>
      </c>
    </row>
    <row r="442" spans="1:6">
      <c r="A442" s="66"/>
      <c r="B442" s="56"/>
      <c r="C442" s="41" t="s">
        <v>1077</v>
      </c>
      <c r="D442" s="41"/>
      <c r="E442" s="41"/>
      <c r="F442" s="11" t="s">
        <v>645</v>
      </c>
    </row>
    <row r="443" spans="1:6">
      <c r="A443" s="66"/>
      <c r="B443" s="56"/>
      <c r="C443" s="41" t="s">
        <v>1078</v>
      </c>
      <c r="D443" s="41"/>
      <c r="E443" s="41"/>
      <c r="F443" s="11" t="s">
        <v>645</v>
      </c>
    </row>
    <row r="444" spans="1:6">
      <c r="A444" s="66"/>
      <c r="B444" s="56"/>
      <c r="C444" s="41" t="s">
        <v>1079</v>
      </c>
      <c r="D444" s="41"/>
      <c r="E444" s="41"/>
      <c r="F444" s="11" t="s">
        <v>645</v>
      </c>
    </row>
    <row r="445" spans="1:6">
      <c r="A445" s="66"/>
      <c r="B445" s="56"/>
      <c r="C445" s="41" t="s">
        <v>1080</v>
      </c>
      <c r="D445" s="41"/>
      <c r="E445" s="41"/>
      <c r="F445" s="11" t="s">
        <v>645</v>
      </c>
    </row>
    <row r="446" spans="1:6">
      <c r="A446" s="66"/>
      <c r="B446" s="56"/>
      <c r="C446" s="41" t="s">
        <v>1081</v>
      </c>
      <c r="D446" s="41"/>
      <c r="E446" s="41"/>
      <c r="F446" s="11" t="s">
        <v>645</v>
      </c>
    </row>
    <row r="447" spans="1:6">
      <c r="A447" s="66"/>
      <c r="B447" s="56"/>
      <c r="C447" s="41" t="s">
        <v>1082</v>
      </c>
      <c r="D447" s="41"/>
      <c r="E447" s="41"/>
      <c r="F447" s="11" t="s">
        <v>645</v>
      </c>
    </row>
    <row r="448" spans="1:6">
      <c r="A448" s="66"/>
      <c r="B448" s="56"/>
      <c r="C448" s="41" t="s">
        <v>1083</v>
      </c>
      <c r="D448" s="41"/>
      <c r="E448" s="41"/>
      <c r="F448" s="11" t="s">
        <v>645</v>
      </c>
    </row>
    <row r="449" spans="1:6">
      <c r="A449" s="66"/>
      <c r="B449" s="56"/>
      <c r="C449" s="41" t="s">
        <v>1084</v>
      </c>
      <c r="D449" s="41"/>
      <c r="E449" s="41"/>
      <c r="F449" s="11" t="s">
        <v>645</v>
      </c>
    </row>
    <row r="450" spans="1:6">
      <c r="A450" s="66"/>
      <c r="B450" s="56"/>
      <c r="C450" s="41" t="s">
        <v>1085</v>
      </c>
      <c r="D450" s="41"/>
      <c r="E450" s="41"/>
      <c r="F450" s="11" t="s">
        <v>645</v>
      </c>
    </row>
    <row r="451" spans="1:6">
      <c r="A451" s="66"/>
      <c r="B451" s="56"/>
      <c r="C451" s="41" t="s">
        <v>1086</v>
      </c>
      <c r="D451" s="41"/>
      <c r="E451" s="41"/>
      <c r="F451" s="11" t="s">
        <v>645</v>
      </c>
    </row>
    <row r="452" spans="1:6">
      <c r="A452" s="66"/>
      <c r="B452" s="56"/>
      <c r="C452" s="41" t="s">
        <v>1087</v>
      </c>
      <c r="D452" s="41"/>
      <c r="E452" s="41"/>
      <c r="F452" s="11" t="s">
        <v>645</v>
      </c>
    </row>
    <row r="453" spans="1:6">
      <c r="A453" s="66"/>
      <c r="B453" s="56"/>
      <c r="C453" s="41" t="s">
        <v>1088</v>
      </c>
      <c r="D453" s="41"/>
      <c r="E453" s="41"/>
      <c r="F453" s="11" t="s">
        <v>645</v>
      </c>
    </row>
    <row r="454" spans="1:6">
      <c r="A454" s="66"/>
      <c r="B454" s="56"/>
      <c r="C454" s="41" t="s">
        <v>1089</v>
      </c>
      <c r="D454" s="41"/>
      <c r="E454" s="41"/>
      <c r="F454" s="11" t="s">
        <v>645</v>
      </c>
    </row>
    <row r="455" spans="1:6">
      <c r="A455" s="66"/>
      <c r="B455" s="56"/>
      <c r="C455" s="41" t="s">
        <v>1090</v>
      </c>
      <c r="D455" s="41"/>
      <c r="E455" s="41"/>
      <c r="F455" s="11" t="s">
        <v>645</v>
      </c>
    </row>
    <row r="456" spans="1:6">
      <c r="A456" s="66"/>
      <c r="B456" s="56"/>
      <c r="C456" s="41" t="s">
        <v>1091</v>
      </c>
      <c r="D456" s="41"/>
      <c r="E456" s="41"/>
      <c r="F456" s="11" t="s">
        <v>645</v>
      </c>
    </row>
    <row r="457" spans="1:6">
      <c r="A457" s="66"/>
      <c r="B457" s="56"/>
      <c r="C457" s="41" t="s">
        <v>1092</v>
      </c>
      <c r="D457" s="41"/>
      <c r="E457" s="41"/>
      <c r="F457" s="11" t="s">
        <v>645</v>
      </c>
    </row>
    <row r="458" spans="1:6">
      <c r="A458" s="66"/>
      <c r="B458" s="56"/>
      <c r="C458" s="41" t="s">
        <v>1093</v>
      </c>
      <c r="D458" s="41"/>
      <c r="E458" s="41"/>
      <c r="F458" s="11" t="s">
        <v>645</v>
      </c>
    </row>
    <row r="459" spans="1:6">
      <c r="A459" s="66"/>
      <c r="B459" s="56"/>
      <c r="C459" s="41" t="s">
        <v>1094</v>
      </c>
      <c r="D459" s="41"/>
      <c r="E459" s="41"/>
      <c r="F459" s="11" t="s">
        <v>645</v>
      </c>
    </row>
    <row r="460" spans="1:6">
      <c r="A460" s="66"/>
      <c r="B460" s="56"/>
      <c r="C460" s="41" t="s">
        <v>1095</v>
      </c>
      <c r="D460" s="41"/>
      <c r="E460" s="41"/>
      <c r="F460" s="11" t="s">
        <v>645</v>
      </c>
    </row>
    <row r="461" spans="1:6">
      <c r="A461" s="66"/>
      <c r="B461" s="56"/>
      <c r="C461" s="41" t="s">
        <v>1096</v>
      </c>
      <c r="D461" s="41"/>
      <c r="E461" s="41"/>
      <c r="F461" s="11" t="s">
        <v>645</v>
      </c>
    </row>
    <row r="462" spans="1:6">
      <c r="A462" s="66"/>
      <c r="B462" s="56"/>
      <c r="C462" s="41" t="s">
        <v>1097</v>
      </c>
      <c r="D462" s="41"/>
      <c r="E462" s="41"/>
      <c r="F462" s="11" t="s">
        <v>645</v>
      </c>
    </row>
    <row r="463" spans="1:6">
      <c r="A463" s="66"/>
      <c r="B463" s="56"/>
      <c r="C463" s="41" t="s">
        <v>1098</v>
      </c>
      <c r="D463" s="41"/>
      <c r="E463" s="41"/>
      <c r="F463" s="11" t="s">
        <v>645</v>
      </c>
    </row>
    <row r="464" spans="1:6">
      <c r="A464" s="66"/>
      <c r="B464" s="56"/>
      <c r="C464" s="41" t="s">
        <v>1099</v>
      </c>
      <c r="D464" s="41"/>
      <c r="E464" s="41"/>
      <c r="F464" s="11" t="s">
        <v>645</v>
      </c>
    </row>
    <row r="465" spans="1:6">
      <c r="A465" s="66"/>
      <c r="B465" s="56"/>
      <c r="C465" s="41" t="s">
        <v>1100</v>
      </c>
      <c r="D465" s="41"/>
      <c r="E465" s="41"/>
      <c r="F465" s="11" t="s">
        <v>645</v>
      </c>
    </row>
    <row r="466" spans="1:6">
      <c r="A466" s="66"/>
      <c r="B466" s="56"/>
      <c r="C466" s="41" t="s">
        <v>1101</v>
      </c>
      <c r="D466" s="41"/>
      <c r="E466" s="41"/>
      <c r="F466" s="11" t="s">
        <v>645</v>
      </c>
    </row>
    <row r="467" spans="1:6">
      <c r="A467" s="66"/>
      <c r="B467" s="56"/>
      <c r="C467" s="41" t="s">
        <v>1102</v>
      </c>
      <c r="D467" s="41"/>
      <c r="E467" s="41"/>
      <c r="F467" s="11" t="s">
        <v>645</v>
      </c>
    </row>
    <row r="468" spans="1:6">
      <c r="A468" s="66"/>
      <c r="B468" s="56"/>
      <c r="C468" s="41" t="s">
        <v>1103</v>
      </c>
      <c r="D468" s="41"/>
      <c r="E468" s="41"/>
      <c r="F468" s="11" t="s">
        <v>645</v>
      </c>
    </row>
    <row r="469" spans="1:6">
      <c r="A469" s="66"/>
      <c r="B469" s="56"/>
      <c r="C469" s="41" t="s">
        <v>1104</v>
      </c>
      <c r="D469" s="41"/>
      <c r="E469" s="41"/>
      <c r="F469" s="11" t="s">
        <v>645</v>
      </c>
    </row>
    <row r="470" spans="1:6">
      <c r="A470" s="66"/>
      <c r="B470" s="56"/>
      <c r="C470" s="41" t="s">
        <v>1105</v>
      </c>
      <c r="D470" s="41"/>
      <c r="E470" s="41"/>
      <c r="F470" s="11" t="s">
        <v>645</v>
      </c>
    </row>
    <row r="471" spans="1:6">
      <c r="A471" s="66"/>
      <c r="B471" s="56"/>
      <c r="C471" s="41" t="s">
        <v>1106</v>
      </c>
      <c r="D471" s="41"/>
      <c r="E471" s="41"/>
      <c r="F471" s="11" t="s">
        <v>645</v>
      </c>
    </row>
    <row r="472" spans="1:6">
      <c r="A472" s="66"/>
      <c r="B472" s="56"/>
      <c r="C472" s="41" t="s">
        <v>1107</v>
      </c>
      <c r="D472" s="41"/>
      <c r="E472" s="41"/>
      <c r="F472" s="11" t="s">
        <v>645</v>
      </c>
    </row>
    <row r="473" spans="1:6">
      <c r="A473" s="66"/>
      <c r="B473" s="56"/>
      <c r="C473" s="41" t="s">
        <v>1108</v>
      </c>
      <c r="D473" s="41"/>
      <c r="E473" s="41"/>
      <c r="F473" s="11" t="s">
        <v>645</v>
      </c>
    </row>
    <row r="474" spans="1:6">
      <c r="A474" s="66"/>
      <c r="B474" s="56"/>
      <c r="C474" s="41" t="s">
        <v>1109</v>
      </c>
      <c r="D474" s="41"/>
      <c r="E474" s="41"/>
      <c r="F474" s="11" t="s">
        <v>645</v>
      </c>
    </row>
    <row r="475" spans="1:6">
      <c r="A475" s="66"/>
      <c r="B475" s="56"/>
      <c r="C475" s="41" t="s">
        <v>1110</v>
      </c>
      <c r="D475" s="41"/>
      <c r="E475" s="41"/>
      <c r="F475" s="11" t="s">
        <v>645</v>
      </c>
    </row>
    <row r="476" spans="1:6">
      <c r="A476" s="66"/>
      <c r="B476" s="56"/>
      <c r="C476" s="41" t="s">
        <v>1111</v>
      </c>
      <c r="D476" s="41"/>
      <c r="E476" s="41"/>
      <c r="F476" s="11" t="s">
        <v>645</v>
      </c>
    </row>
    <row r="477" spans="1:6">
      <c r="A477" s="66"/>
      <c r="B477" s="56"/>
      <c r="C477" s="41" t="s">
        <v>1112</v>
      </c>
      <c r="D477" s="41"/>
      <c r="E477" s="41"/>
      <c r="F477" s="11" t="s">
        <v>645</v>
      </c>
    </row>
    <row r="478" spans="1:6">
      <c r="A478" s="66"/>
      <c r="B478" s="56"/>
      <c r="C478" s="41" t="s">
        <v>1113</v>
      </c>
      <c r="D478" s="41"/>
      <c r="E478" s="41"/>
      <c r="F478" s="11" t="s">
        <v>645</v>
      </c>
    </row>
    <row r="479" spans="1:6">
      <c r="A479" s="66"/>
      <c r="B479" s="56"/>
      <c r="C479" s="41" t="s">
        <v>1114</v>
      </c>
      <c r="D479" s="41"/>
      <c r="E479" s="41"/>
      <c r="F479" s="11" t="s">
        <v>645</v>
      </c>
    </row>
    <row r="480" spans="1:6">
      <c r="A480" s="66"/>
      <c r="B480" s="56"/>
      <c r="C480" s="41" t="s">
        <v>1115</v>
      </c>
      <c r="D480" s="41"/>
      <c r="E480" s="41"/>
      <c r="F480" s="11" t="s">
        <v>645</v>
      </c>
    </row>
    <row r="481" spans="1:6">
      <c r="A481" s="66"/>
      <c r="B481" s="56"/>
      <c r="C481" s="41" t="s">
        <v>1116</v>
      </c>
      <c r="D481" s="41"/>
      <c r="E481" s="41"/>
      <c r="F481" s="11" t="s">
        <v>645</v>
      </c>
    </row>
    <row r="482" spans="1:6">
      <c r="A482" s="66"/>
      <c r="B482" s="56"/>
      <c r="C482" s="41" t="s">
        <v>1117</v>
      </c>
      <c r="D482" s="41"/>
      <c r="E482" s="41"/>
      <c r="F482" s="11" t="s">
        <v>645</v>
      </c>
    </row>
    <row r="483" spans="1:6">
      <c r="A483" s="66"/>
      <c r="B483" s="56"/>
      <c r="C483" s="41" t="s">
        <v>1118</v>
      </c>
      <c r="D483" s="41"/>
      <c r="E483" s="41"/>
      <c r="F483" s="11" t="s">
        <v>645</v>
      </c>
    </row>
    <row r="484" spans="1:6">
      <c r="A484" s="66"/>
      <c r="B484" s="56"/>
      <c r="C484" s="41" t="s">
        <v>1119</v>
      </c>
      <c r="D484" s="41"/>
      <c r="E484" s="41"/>
      <c r="F484" s="11" t="s">
        <v>645</v>
      </c>
    </row>
    <row r="485" spans="1:6">
      <c r="A485" s="66"/>
      <c r="B485" s="56"/>
      <c r="C485" s="41" t="s">
        <v>1120</v>
      </c>
      <c r="D485" s="41"/>
      <c r="E485" s="41"/>
      <c r="F485" s="11" t="s">
        <v>645</v>
      </c>
    </row>
    <row r="486" spans="1:6">
      <c r="A486" s="66"/>
      <c r="B486" s="56"/>
      <c r="C486" s="41" t="s">
        <v>1121</v>
      </c>
      <c r="D486" s="41"/>
      <c r="E486" s="41"/>
      <c r="F486" s="11" t="s">
        <v>645</v>
      </c>
    </row>
    <row r="487" spans="1:6">
      <c r="A487" s="66"/>
      <c r="B487" s="56"/>
      <c r="C487" s="41" t="s">
        <v>114</v>
      </c>
      <c r="D487" s="41"/>
      <c r="E487" s="41"/>
      <c r="F487" s="11"/>
    </row>
    <row r="488" spans="1:6">
      <c r="A488" s="66"/>
      <c r="B488" s="56"/>
      <c r="C488" s="41" t="s">
        <v>1122</v>
      </c>
      <c r="D488" s="41"/>
      <c r="E488" s="41"/>
      <c r="F488" s="11"/>
    </row>
    <row r="489" spans="1:6">
      <c r="A489" s="66"/>
      <c r="B489" s="56"/>
      <c r="C489" s="41" t="s">
        <v>1123</v>
      </c>
      <c r="D489" s="41"/>
      <c r="E489" s="41"/>
      <c r="F489" s="11"/>
    </row>
    <row r="490" spans="1:6">
      <c r="A490" s="66"/>
      <c r="B490" s="56"/>
      <c r="C490" s="41" t="s">
        <v>1124</v>
      </c>
      <c r="D490" s="41"/>
      <c r="E490" s="41"/>
      <c r="F490" s="11"/>
    </row>
    <row r="491" spans="1:6">
      <c r="A491" s="66"/>
      <c r="B491" s="56"/>
      <c r="C491" s="41" t="s">
        <v>1125</v>
      </c>
      <c r="D491" s="41"/>
      <c r="E491" s="41"/>
      <c r="F491" s="11"/>
    </row>
    <row r="492" spans="1:6">
      <c r="A492" s="66"/>
      <c r="B492" s="56"/>
      <c r="C492" s="41" t="s">
        <v>1126</v>
      </c>
      <c r="D492" s="41"/>
      <c r="E492" s="41"/>
      <c r="F492" s="11"/>
    </row>
    <row r="493" spans="1:6">
      <c r="A493" s="66"/>
      <c r="B493" s="56"/>
      <c r="C493" s="41" t="s">
        <v>1127</v>
      </c>
      <c r="D493" s="41"/>
      <c r="E493" s="41"/>
      <c r="F493" s="11"/>
    </row>
    <row r="494" spans="1:6">
      <c r="A494" s="66"/>
      <c r="B494" s="56"/>
      <c r="C494" s="41" t="s">
        <v>1128</v>
      </c>
      <c r="D494" s="41"/>
      <c r="E494" s="41"/>
      <c r="F494" s="11"/>
    </row>
    <row r="495" spans="1:6">
      <c r="A495" s="66"/>
      <c r="B495" s="56"/>
      <c r="C495" s="41" t="s">
        <v>1129</v>
      </c>
      <c r="D495" s="41"/>
      <c r="E495" s="41"/>
      <c r="F495" s="11"/>
    </row>
    <row r="496" spans="1:6">
      <c r="A496" s="67"/>
      <c r="B496" s="57"/>
      <c r="C496" s="41" t="s">
        <v>280</v>
      </c>
      <c r="D496" s="41"/>
      <c r="E496" s="41"/>
      <c r="F496" s="11"/>
    </row>
    <row r="497" spans="1:5" s="11" customFormat="1">
      <c r="A497" s="103"/>
      <c r="B497" s="108" t="s">
        <v>1130</v>
      </c>
      <c r="C497" s="39" t="s">
        <v>839</v>
      </c>
      <c r="D497" s="39" t="s">
        <v>522</v>
      </c>
      <c r="E497" s="39"/>
    </row>
    <row r="498" spans="1:5" s="11" customFormat="1">
      <c r="A498" s="48"/>
      <c r="B498" s="108"/>
      <c r="C498" s="39" t="s">
        <v>1131</v>
      </c>
      <c r="D498" s="39"/>
      <c r="E498" s="39"/>
    </row>
    <row r="499" spans="1:5" s="11" customFormat="1">
      <c r="A499" s="48"/>
      <c r="B499" s="108"/>
      <c r="C499" s="39" t="s">
        <v>1132</v>
      </c>
      <c r="D499" s="39"/>
      <c r="E499" s="39"/>
    </row>
    <row r="500" spans="1:5" s="11" customFormat="1">
      <c r="A500" s="48"/>
      <c r="B500" s="108"/>
      <c r="C500" s="39" t="s">
        <v>1133</v>
      </c>
      <c r="D500" s="39"/>
      <c r="E500" s="39"/>
    </row>
    <row r="501" spans="1:5" s="11" customFormat="1">
      <c r="A501" s="48"/>
      <c r="B501" s="108"/>
      <c r="C501" s="39" t="s">
        <v>1134</v>
      </c>
      <c r="D501" s="39"/>
      <c r="E501" s="39"/>
    </row>
    <row r="502" spans="1:5" s="11" customFormat="1">
      <c r="A502" s="48"/>
      <c r="B502" s="108"/>
      <c r="C502" s="39" t="s">
        <v>1135</v>
      </c>
      <c r="D502" s="39"/>
      <c r="E502" s="39"/>
    </row>
    <row r="503" spans="1:5" s="11" customFormat="1">
      <c r="A503" s="48"/>
      <c r="B503" s="108"/>
      <c r="C503" s="39" t="s">
        <v>1136</v>
      </c>
      <c r="D503" s="39"/>
      <c r="E503" s="39"/>
    </row>
    <row r="504" spans="1:5" s="11" customFormat="1">
      <c r="A504" s="48"/>
      <c r="B504" s="108"/>
      <c r="C504" s="39" t="s">
        <v>542</v>
      </c>
      <c r="D504" s="39"/>
      <c r="E504" s="39"/>
    </row>
    <row r="505" spans="1:5" s="11" customFormat="1">
      <c r="A505" s="48"/>
      <c r="B505" s="108"/>
      <c r="C505" s="39" t="s">
        <v>79</v>
      </c>
      <c r="D505" s="39"/>
      <c r="E505" s="39"/>
    </row>
    <row r="506" spans="1:5" s="11" customFormat="1">
      <c r="A506" s="48"/>
      <c r="B506" s="108"/>
      <c r="C506" s="39" t="s">
        <v>1137</v>
      </c>
      <c r="D506" s="39"/>
      <c r="E506" s="39"/>
    </row>
    <row r="507" spans="1:5" s="11" customFormat="1">
      <c r="A507" s="48"/>
      <c r="B507" s="108"/>
      <c r="C507" s="39" t="s">
        <v>1138</v>
      </c>
      <c r="D507" s="39"/>
      <c r="E507" s="39"/>
    </row>
    <row r="508" spans="1:5" s="11" customFormat="1">
      <c r="A508" s="48"/>
      <c r="B508" s="108"/>
      <c r="C508" s="39" t="s">
        <v>1139</v>
      </c>
      <c r="D508" s="39"/>
      <c r="E508" s="39"/>
    </row>
    <row r="509" spans="1:5" s="11" customFormat="1">
      <c r="A509" s="48"/>
      <c r="B509" s="108"/>
      <c r="C509" s="39" t="s">
        <v>86</v>
      </c>
      <c r="D509" s="39"/>
      <c r="E509" s="39"/>
    </row>
    <row r="510" spans="1:5" s="11" customFormat="1">
      <c r="A510" s="48"/>
      <c r="B510" s="108"/>
      <c r="C510" s="39" t="s">
        <v>877</v>
      </c>
      <c r="D510" s="39"/>
      <c r="E510" s="39"/>
    </row>
    <row r="511" spans="1:5" s="11" customFormat="1">
      <c r="A511" s="48"/>
      <c r="B511" s="108"/>
      <c r="C511" s="39" t="s">
        <v>114</v>
      </c>
      <c r="D511" s="39"/>
      <c r="E511" s="39"/>
    </row>
    <row r="512" spans="1:5" s="11" customFormat="1">
      <c r="A512" s="66"/>
      <c r="B512" s="52" t="s">
        <v>563</v>
      </c>
      <c r="C512" s="41" t="s">
        <v>120</v>
      </c>
      <c r="D512" s="41" t="s">
        <v>746</v>
      </c>
      <c r="E512" s="41"/>
    </row>
    <row r="513" spans="1:5" s="11" customFormat="1">
      <c r="A513" s="67"/>
      <c r="B513" s="54"/>
      <c r="C513" s="41" t="s">
        <v>51</v>
      </c>
      <c r="D513" s="41"/>
      <c r="E513" s="41"/>
    </row>
    <row r="514" spans="1:5" s="11" customFormat="1">
      <c r="A514" s="48"/>
      <c r="B514" s="108" t="s">
        <v>97</v>
      </c>
      <c r="C514" s="39" t="s">
        <v>1140</v>
      </c>
      <c r="D514" s="108" t="s">
        <v>97</v>
      </c>
      <c r="E514" s="39"/>
    </row>
    <row r="515" spans="1:5" s="11" customFormat="1">
      <c r="A515" s="48"/>
      <c r="B515" s="108"/>
      <c r="C515" s="39" t="s">
        <v>113</v>
      </c>
      <c r="D515" s="39"/>
      <c r="E515" s="39"/>
    </row>
    <row r="516" spans="1:5" s="11" customFormat="1">
      <c r="A516" s="48"/>
      <c r="B516" s="108"/>
      <c r="C516" s="39" t="s">
        <v>1141</v>
      </c>
      <c r="D516" s="39"/>
      <c r="E516" s="39"/>
    </row>
    <row r="517" spans="1:5" s="11" customFormat="1">
      <c r="A517" s="48"/>
      <c r="B517" s="108"/>
      <c r="C517" s="39" t="s">
        <v>1142</v>
      </c>
      <c r="D517" s="39"/>
      <c r="E517" s="39"/>
    </row>
    <row r="518" spans="1:5" s="11" customFormat="1">
      <c r="A518" s="106"/>
      <c r="B518" s="52" t="s">
        <v>569</v>
      </c>
      <c r="C518" s="41" t="s">
        <v>1143</v>
      </c>
      <c r="D518" s="52" t="s">
        <v>569</v>
      </c>
      <c r="E518" s="41"/>
    </row>
    <row r="519" spans="1:5" s="11" customFormat="1">
      <c r="A519" s="64"/>
      <c r="B519" s="53"/>
      <c r="C519" s="41" t="s">
        <v>1144</v>
      </c>
      <c r="D519" s="41"/>
      <c r="E519" s="41"/>
    </row>
    <row r="520" spans="1:5" s="11" customFormat="1">
      <c r="A520" s="64"/>
      <c r="B520" s="53"/>
      <c r="C520" s="41" t="s">
        <v>1145</v>
      </c>
      <c r="D520" s="41"/>
      <c r="E520" s="41"/>
    </row>
    <row r="521" spans="1:5" s="11" customFormat="1">
      <c r="A521" s="64"/>
      <c r="B521" s="53"/>
      <c r="C521" s="41" t="s">
        <v>1146</v>
      </c>
      <c r="D521" s="41"/>
      <c r="E521" s="41"/>
    </row>
    <row r="522" spans="1:5" s="11" customFormat="1">
      <c r="A522" s="64"/>
      <c r="B522" s="53"/>
      <c r="C522" s="41" t="s">
        <v>1147</v>
      </c>
      <c r="D522" s="41"/>
      <c r="E522" s="41"/>
    </row>
    <row r="523" spans="1:5" s="11" customFormat="1">
      <c r="A523" s="64"/>
      <c r="B523" s="53"/>
      <c r="C523" s="41" t="s">
        <v>1148</v>
      </c>
      <c r="D523" s="41"/>
      <c r="E523" s="41"/>
    </row>
    <row r="524" spans="1:5" s="11" customFormat="1">
      <c r="A524" s="64"/>
      <c r="B524" s="53"/>
      <c r="C524" s="41" t="s">
        <v>1149</v>
      </c>
      <c r="D524" s="41"/>
      <c r="E524" s="41"/>
    </row>
    <row r="525" spans="1:5" s="11" customFormat="1">
      <c r="A525" s="64"/>
      <c r="B525" s="53"/>
      <c r="C525" s="41" t="s">
        <v>1150</v>
      </c>
      <c r="D525" s="41"/>
      <c r="E525" s="41"/>
    </row>
    <row r="526" spans="1:5" s="11" customFormat="1">
      <c r="A526" s="64"/>
      <c r="B526" s="53"/>
      <c r="C526" s="41" t="s">
        <v>181</v>
      </c>
      <c r="D526" s="41"/>
      <c r="E526" s="41"/>
    </row>
    <row r="527" spans="1:5" s="11" customFormat="1">
      <c r="A527" s="64"/>
      <c r="B527" s="53"/>
      <c r="C527" s="41" t="s">
        <v>1137</v>
      </c>
      <c r="D527" s="41"/>
      <c r="E527" s="41"/>
    </row>
    <row r="528" spans="1:5" s="11" customFormat="1">
      <c r="A528" s="7"/>
      <c r="B528" s="53"/>
      <c r="C528" s="41" t="s">
        <v>1151</v>
      </c>
      <c r="D528" s="41"/>
      <c r="E528" s="41"/>
    </row>
    <row r="529" spans="1:5" s="11" customFormat="1" ht="15">
      <c r="A529" s="64"/>
      <c r="B529" s="53"/>
      <c r="C529" s="41" t="s">
        <v>1152</v>
      </c>
      <c r="D529" s="41"/>
      <c r="E529" s="41" t="s">
        <v>1153</v>
      </c>
    </row>
    <row r="530" spans="1:5" s="11" customFormat="1" ht="15">
      <c r="A530" s="64"/>
      <c r="B530" s="53"/>
      <c r="C530" s="41" t="s">
        <v>1154</v>
      </c>
      <c r="D530" s="41"/>
      <c r="E530" s="41" t="s">
        <v>1153</v>
      </c>
    </row>
    <row r="531" spans="1:5" s="11" customFormat="1" ht="15">
      <c r="A531" s="64"/>
      <c r="B531" s="53"/>
      <c r="C531" s="41" t="s">
        <v>1155</v>
      </c>
      <c r="D531" s="41"/>
      <c r="E531" s="41" t="s">
        <v>1153</v>
      </c>
    </row>
    <row r="532" spans="1:5" s="11" customFormat="1">
      <c r="A532" s="64"/>
      <c r="B532" s="53"/>
      <c r="C532" s="41" t="s">
        <v>1156</v>
      </c>
      <c r="D532" s="41"/>
      <c r="E532" s="41"/>
    </row>
    <row r="533" spans="1:5" s="11" customFormat="1">
      <c r="A533" s="64"/>
      <c r="B533" s="53"/>
      <c r="C533" s="41" t="s">
        <v>1157</v>
      </c>
      <c r="D533" s="41"/>
      <c r="E533" s="41"/>
    </row>
    <row r="534" spans="1:5" s="11" customFormat="1">
      <c r="A534" s="64"/>
      <c r="B534" s="53"/>
      <c r="C534" s="41" t="s">
        <v>252</v>
      </c>
      <c r="D534" s="41"/>
      <c r="E534" s="41"/>
    </row>
    <row r="535" spans="1:5" s="11" customFormat="1">
      <c r="A535" s="64"/>
      <c r="B535" s="53"/>
      <c r="C535" s="41" t="s">
        <v>1158</v>
      </c>
      <c r="D535" s="41"/>
      <c r="E535" s="41"/>
    </row>
    <row r="536" spans="1:5" s="11" customFormat="1">
      <c r="A536" s="64"/>
      <c r="B536" s="53"/>
      <c r="C536" s="41" t="s">
        <v>1159</v>
      </c>
      <c r="D536" s="41"/>
      <c r="E536" s="41"/>
    </row>
    <row r="537" spans="1:5" s="11" customFormat="1">
      <c r="A537" s="64"/>
      <c r="B537" s="53"/>
      <c r="C537" s="41" t="s">
        <v>1160</v>
      </c>
      <c r="D537" s="41"/>
      <c r="E537" s="41"/>
    </row>
    <row r="538" spans="1:5" s="11" customFormat="1">
      <c r="A538" s="64"/>
      <c r="B538" s="53"/>
      <c r="C538" s="41" t="s">
        <v>1161</v>
      </c>
      <c r="D538" s="41"/>
      <c r="E538" s="41"/>
    </row>
    <row r="539" spans="1:5" s="11" customFormat="1">
      <c r="A539" s="64"/>
      <c r="B539" s="53"/>
      <c r="C539" s="41" t="s">
        <v>1162</v>
      </c>
      <c r="D539" s="41"/>
      <c r="E539" s="41"/>
    </row>
    <row r="540" spans="1:5" s="11" customFormat="1">
      <c r="A540" s="64"/>
      <c r="B540" s="53"/>
      <c r="C540" s="41" t="s">
        <v>877</v>
      </c>
      <c r="D540" s="41"/>
      <c r="E540" s="41"/>
    </row>
    <row r="541" spans="1:5" s="11" customFormat="1">
      <c r="A541" s="64"/>
      <c r="B541" s="53"/>
      <c r="C541" s="41" t="s">
        <v>114</v>
      </c>
      <c r="D541" s="42"/>
      <c r="E541" s="42"/>
    </row>
    <row r="542" spans="1:5" s="11" customFormat="1">
      <c r="A542" s="70"/>
      <c r="B542" s="43" t="s">
        <v>573</v>
      </c>
      <c r="C542" s="39" t="s">
        <v>120</v>
      </c>
      <c r="D542" s="39" t="s">
        <v>746</v>
      </c>
      <c r="E542" s="39"/>
    </row>
    <row r="543" spans="1:5" s="11" customFormat="1">
      <c r="A543" s="71"/>
      <c r="B543" s="107"/>
      <c r="C543" s="39" t="s">
        <v>51</v>
      </c>
      <c r="D543" s="39"/>
      <c r="E543" s="39"/>
    </row>
    <row r="544" spans="1:5" s="11" customFormat="1">
      <c r="A544" s="64"/>
      <c r="B544" s="52" t="s">
        <v>574</v>
      </c>
      <c r="C544" s="41" t="s">
        <v>1163</v>
      </c>
      <c r="D544" s="52" t="s">
        <v>574</v>
      </c>
      <c r="E544" s="41"/>
    </row>
    <row r="545" spans="1:5" s="11" customFormat="1">
      <c r="A545" s="64"/>
      <c r="B545" s="53"/>
      <c r="C545" s="41" t="s">
        <v>1164</v>
      </c>
      <c r="D545" s="41"/>
      <c r="E545" s="41"/>
    </row>
    <row r="546" spans="1:5" s="11" customFormat="1">
      <c r="A546" s="64"/>
      <c r="B546" s="53"/>
      <c r="C546" s="41" t="s">
        <v>1165</v>
      </c>
      <c r="D546" s="41"/>
      <c r="E546" s="41"/>
    </row>
    <row r="547" spans="1:5" s="11" customFormat="1">
      <c r="A547" s="64"/>
      <c r="B547" s="53"/>
      <c r="C547" s="41" t="s">
        <v>1166</v>
      </c>
      <c r="D547" s="41"/>
      <c r="E547" s="41"/>
    </row>
    <row r="548" spans="1:5" s="11" customFormat="1">
      <c r="A548" s="64"/>
      <c r="B548" s="53"/>
      <c r="C548" s="41" t="s">
        <v>1167</v>
      </c>
      <c r="D548" s="41"/>
      <c r="E548" s="41"/>
    </row>
    <row r="549" spans="1:5" s="11" customFormat="1">
      <c r="A549" s="70"/>
      <c r="B549" s="43" t="s">
        <v>576</v>
      </c>
      <c r="C549" s="39" t="s">
        <v>120</v>
      </c>
      <c r="D549" s="39" t="s">
        <v>746</v>
      </c>
      <c r="E549" s="39"/>
    </row>
    <row r="550" spans="1:5" s="11" customFormat="1">
      <c r="A550" s="71"/>
      <c r="B550" s="107"/>
      <c r="C550" s="39" t="s">
        <v>51</v>
      </c>
      <c r="D550" s="39"/>
      <c r="E550" s="39"/>
    </row>
    <row r="551" spans="1:5" s="11" customFormat="1">
      <c r="A551" s="49"/>
      <c r="B551" s="52" t="s">
        <v>562</v>
      </c>
      <c r="C551" s="41" t="s">
        <v>1168</v>
      </c>
      <c r="D551" s="52" t="s">
        <v>1169</v>
      </c>
      <c r="E551" s="41"/>
    </row>
    <row r="552" spans="1:5" s="11" customFormat="1">
      <c r="A552" s="50"/>
      <c r="B552" s="50"/>
      <c r="C552" s="130" t="s">
        <v>1170</v>
      </c>
      <c r="D552" s="41"/>
      <c r="E552" s="41"/>
    </row>
    <row r="553" spans="1:5" s="11" customFormat="1">
      <c r="A553" s="50"/>
      <c r="B553" s="50"/>
      <c r="C553" s="41" t="s">
        <v>1171</v>
      </c>
      <c r="D553" s="41"/>
      <c r="E553" s="41"/>
    </row>
    <row r="554" spans="1:5" s="11" customFormat="1">
      <c r="A554" s="50"/>
      <c r="B554" s="50"/>
      <c r="C554" s="41" t="s">
        <v>1172</v>
      </c>
      <c r="D554" s="41"/>
      <c r="E554" s="41"/>
    </row>
    <row r="555" spans="1:5" s="11" customFormat="1">
      <c r="A555" s="50"/>
      <c r="B555" s="50"/>
      <c r="C555" s="41" t="s">
        <v>1173</v>
      </c>
      <c r="D555" s="41"/>
      <c r="E555" s="41"/>
    </row>
    <row r="556" spans="1:5" s="11" customFormat="1">
      <c r="A556" s="50"/>
      <c r="B556" s="50"/>
      <c r="C556" s="41" t="s">
        <v>1174</v>
      </c>
      <c r="D556" s="41"/>
      <c r="E556" s="41"/>
    </row>
    <row r="557" spans="1:5" s="11" customFormat="1">
      <c r="A557" s="50"/>
      <c r="B557" s="50"/>
      <c r="C557" s="41" t="s">
        <v>1175</v>
      </c>
      <c r="D557" s="41"/>
      <c r="E557" s="41"/>
    </row>
    <row r="558" spans="1:5" s="11" customFormat="1">
      <c r="A558" s="50"/>
      <c r="B558" s="50"/>
      <c r="C558" s="41" t="s">
        <v>1176</v>
      </c>
      <c r="D558" s="41"/>
      <c r="E558" s="41"/>
    </row>
    <row r="559" spans="1:5" s="11" customFormat="1">
      <c r="A559" s="50"/>
      <c r="B559" s="50"/>
      <c r="C559" s="41" t="s">
        <v>1177</v>
      </c>
      <c r="D559" s="41"/>
      <c r="E559" s="41"/>
    </row>
    <row r="560" spans="1:5" s="11" customFormat="1">
      <c r="A560" s="50"/>
      <c r="B560" s="50"/>
      <c r="C560" s="41" t="s">
        <v>1178</v>
      </c>
      <c r="D560" s="41"/>
      <c r="E560" s="41"/>
    </row>
    <row r="561" spans="1:5" s="11" customFormat="1">
      <c r="A561" s="50"/>
      <c r="B561" s="50"/>
      <c r="C561" s="41" t="s">
        <v>1179</v>
      </c>
      <c r="D561" s="41"/>
      <c r="E561" s="41"/>
    </row>
    <row r="562" spans="1:5" s="11" customFormat="1">
      <c r="A562" s="50"/>
      <c r="B562" s="50"/>
      <c r="C562" s="41" t="s">
        <v>1180</v>
      </c>
      <c r="D562" s="41"/>
      <c r="E562" s="41"/>
    </row>
    <row r="563" spans="1:5" s="11" customFormat="1">
      <c r="A563" s="50"/>
      <c r="B563" s="50"/>
      <c r="C563" s="41" t="s">
        <v>1181</v>
      </c>
      <c r="D563" s="41"/>
      <c r="E563" s="41"/>
    </row>
    <row r="564" spans="1:5" s="11" customFormat="1">
      <c r="A564" s="50"/>
      <c r="B564" s="50"/>
      <c r="C564" s="41" t="s">
        <v>1182</v>
      </c>
      <c r="D564" s="41"/>
      <c r="E564" s="41"/>
    </row>
    <row r="565" spans="1:5" s="11" customFormat="1">
      <c r="A565" s="50"/>
      <c r="B565" s="50"/>
      <c r="C565" s="41" t="s">
        <v>1183</v>
      </c>
      <c r="D565" s="41"/>
      <c r="E565" s="41"/>
    </row>
    <row r="566" spans="1:5" s="11" customFormat="1">
      <c r="A566" s="50"/>
      <c r="B566" s="50"/>
      <c r="C566" s="41" t="s">
        <v>1184</v>
      </c>
      <c r="D566" s="41"/>
      <c r="E566" s="41"/>
    </row>
    <row r="567" spans="1:5" s="11" customFormat="1">
      <c r="A567" s="50"/>
      <c r="B567" s="50"/>
      <c r="C567" s="41" t="s">
        <v>1185</v>
      </c>
      <c r="D567" s="41"/>
      <c r="E567" s="41"/>
    </row>
    <row r="568" spans="1:5" s="11" customFormat="1">
      <c r="A568" s="50"/>
      <c r="B568" s="50"/>
      <c r="C568" s="41" t="s">
        <v>1186</v>
      </c>
      <c r="D568" s="41"/>
      <c r="E568" s="41"/>
    </row>
    <row r="569" spans="1:5" s="11" customFormat="1">
      <c r="A569" s="50"/>
      <c r="B569" s="50"/>
      <c r="C569" s="41" t="s">
        <v>1187</v>
      </c>
      <c r="D569" s="41"/>
      <c r="E569" s="41"/>
    </row>
    <row r="570" spans="1:5" s="11" customFormat="1">
      <c r="A570" s="50"/>
      <c r="B570" s="50"/>
      <c r="C570" s="41" t="s">
        <v>1188</v>
      </c>
      <c r="D570" s="41"/>
      <c r="E570" s="41"/>
    </row>
    <row r="571" spans="1:5" s="11" customFormat="1">
      <c r="A571" s="50"/>
      <c r="B571" s="50"/>
      <c r="C571" s="41" t="s">
        <v>1189</v>
      </c>
      <c r="D571" s="41"/>
      <c r="E571" s="41"/>
    </row>
    <row r="572" spans="1:5" s="11" customFormat="1">
      <c r="A572" s="50"/>
      <c r="B572" s="50"/>
      <c r="C572" s="41" t="s">
        <v>1190</v>
      </c>
      <c r="D572" s="41"/>
      <c r="E572" s="41"/>
    </row>
    <row r="573" spans="1:5" s="11" customFormat="1">
      <c r="A573" s="50"/>
      <c r="B573" s="50"/>
      <c r="C573" s="41" t="s">
        <v>1191</v>
      </c>
      <c r="D573" s="41"/>
      <c r="E573" s="41"/>
    </row>
    <row r="574" spans="1:5" s="11" customFormat="1">
      <c r="A574" s="50"/>
      <c r="B574" s="50"/>
      <c r="C574" s="41" t="s">
        <v>1192</v>
      </c>
      <c r="D574" s="41"/>
      <c r="E574" s="41"/>
    </row>
    <row r="575" spans="1:5" s="11" customFormat="1">
      <c r="A575" s="50"/>
      <c r="B575" s="50"/>
      <c r="C575" s="41" t="s">
        <v>1193</v>
      </c>
      <c r="D575" s="41"/>
      <c r="E575" s="41"/>
    </row>
    <row r="576" spans="1:5" s="11" customFormat="1">
      <c r="A576" s="50"/>
      <c r="B576" s="50"/>
      <c r="C576" s="41" t="s">
        <v>1194</v>
      </c>
      <c r="D576" s="41"/>
      <c r="E576" s="41"/>
    </row>
    <row r="577" spans="1:6">
      <c r="A577" s="50"/>
      <c r="B577" s="50"/>
      <c r="C577" s="41" t="s">
        <v>1195</v>
      </c>
      <c r="D577" s="41"/>
      <c r="E577" s="41"/>
      <c r="F577" s="11"/>
    </row>
    <row r="578" spans="1:6">
      <c r="A578" s="50"/>
      <c r="B578" s="50"/>
      <c r="C578" s="41" t="s">
        <v>1196</v>
      </c>
      <c r="D578" s="41"/>
      <c r="E578" s="41"/>
      <c r="F578" s="11" t="s">
        <v>645</v>
      </c>
    </row>
    <row r="579" spans="1:6">
      <c r="A579" s="50"/>
      <c r="B579" s="50"/>
      <c r="C579" s="41" t="s">
        <v>1197</v>
      </c>
      <c r="D579" s="41"/>
      <c r="E579" s="41"/>
      <c r="F579" s="11" t="s">
        <v>645</v>
      </c>
    </row>
    <row r="580" spans="1:6">
      <c r="A580" s="50"/>
      <c r="B580" s="50"/>
      <c r="C580" s="41" t="s">
        <v>1198</v>
      </c>
      <c r="D580" s="41"/>
      <c r="E580" s="41"/>
      <c r="F580" s="11"/>
    </row>
    <row r="581" spans="1:6">
      <c r="A581" s="50"/>
      <c r="B581" s="50"/>
      <c r="C581" s="41" t="s">
        <v>1199</v>
      </c>
      <c r="D581" s="41"/>
      <c r="E581" s="41"/>
      <c r="F581" s="11"/>
    </row>
    <row r="582" spans="1:6">
      <c r="A582" s="50"/>
      <c r="B582" s="50"/>
      <c r="C582" s="41" t="s">
        <v>1200</v>
      </c>
      <c r="D582" s="41"/>
      <c r="E582" s="41"/>
      <c r="F582" s="11"/>
    </row>
    <row r="583" spans="1:6">
      <c r="A583" s="50"/>
      <c r="B583" s="50"/>
      <c r="C583" s="41" t="s">
        <v>1201</v>
      </c>
      <c r="D583" s="41"/>
      <c r="E583" s="41"/>
      <c r="F583" s="11"/>
    </row>
    <row r="584" spans="1:6">
      <c r="A584" s="50"/>
      <c r="B584" s="50"/>
      <c r="C584" s="41" t="s">
        <v>1202</v>
      </c>
      <c r="D584" s="41"/>
      <c r="E584" s="41"/>
      <c r="F584" s="11"/>
    </row>
    <row r="585" spans="1:6">
      <c r="A585" s="50"/>
      <c r="B585" s="50"/>
      <c r="C585" s="41" t="s">
        <v>1203</v>
      </c>
      <c r="D585" s="41"/>
      <c r="E585" s="41"/>
      <c r="F585" s="11"/>
    </row>
    <row r="586" spans="1:6">
      <c r="A586" s="50"/>
      <c r="B586" s="50"/>
      <c r="C586" s="41" t="s">
        <v>1204</v>
      </c>
      <c r="D586" s="41"/>
      <c r="E586" s="41"/>
      <c r="F586" s="11"/>
    </row>
    <row r="587" spans="1:6">
      <c r="A587" s="50"/>
      <c r="B587" s="50"/>
      <c r="C587" s="41" t="s">
        <v>1205</v>
      </c>
      <c r="D587" s="41"/>
      <c r="E587" s="41"/>
      <c r="F587" s="11"/>
    </row>
    <row r="588" spans="1:6">
      <c r="A588" s="50"/>
      <c r="B588" s="50"/>
      <c r="C588" s="41" t="s">
        <v>1206</v>
      </c>
      <c r="D588" s="41"/>
      <c r="E588" s="41"/>
      <c r="F588" s="11"/>
    </row>
    <row r="589" spans="1:6">
      <c r="A589" s="51"/>
      <c r="B589" s="51"/>
      <c r="C589" s="41" t="s">
        <v>1207</v>
      </c>
      <c r="D589" s="41"/>
      <c r="E589" s="41"/>
      <c r="F589" s="11"/>
    </row>
    <row r="590" spans="1:6">
      <c r="A590" s="48"/>
      <c r="B590" s="108" t="s">
        <v>567</v>
      </c>
      <c r="C590" s="39" t="s">
        <v>1208</v>
      </c>
      <c r="D590" s="108" t="s">
        <v>567</v>
      </c>
      <c r="E590" s="39"/>
      <c r="F590" s="11"/>
    </row>
    <row r="591" spans="1:6">
      <c r="A591" s="48"/>
      <c r="B591" s="108"/>
      <c r="C591" s="39" t="s">
        <v>1209</v>
      </c>
      <c r="D591" s="39"/>
      <c r="E591" s="39"/>
      <c r="F591" s="11"/>
    </row>
    <row r="592" spans="1:6">
      <c r="A592" s="48"/>
      <c r="B592" s="108"/>
      <c r="C592" s="39" t="s">
        <v>114</v>
      </c>
      <c r="D592" s="39"/>
      <c r="E592" s="39"/>
      <c r="F592" s="11"/>
    </row>
    <row r="593" spans="1:6">
      <c r="A593" s="52"/>
      <c r="B593" s="58" t="s">
        <v>104</v>
      </c>
      <c r="C593" s="41" t="s">
        <v>120</v>
      </c>
      <c r="D593" s="41" t="s">
        <v>746</v>
      </c>
      <c r="E593" s="41"/>
      <c r="F593" s="115"/>
    </row>
    <row r="594" spans="1:6">
      <c r="A594" s="109"/>
      <c r="B594" s="111"/>
      <c r="C594" s="110" t="s">
        <v>51</v>
      </c>
      <c r="D594" s="110"/>
      <c r="E594" s="41"/>
      <c r="F594" s="11"/>
    </row>
    <row r="595" spans="1:6">
      <c r="A595" s="103"/>
      <c r="B595" s="103" t="s">
        <v>271</v>
      </c>
      <c r="C595" s="39" t="s">
        <v>1210</v>
      </c>
      <c r="D595" s="103" t="s">
        <v>271</v>
      </c>
      <c r="E595" s="39"/>
      <c r="F595" s="11"/>
    </row>
    <row r="596" spans="1:6">
      <c r="A596" s="48"/>
      <c r="B596" s="48"/>
      <c r="C596" s="39" t="s">
        <v>1211</v>
      </c>
      <c r="D596" s="39"/>
      <c r="E596" s="39"/>
      <c r="F596" s="11"/>
    </row>
    <row r="597" spans="1:6">
      <c r="A597" s="48"/>
      <c r="B597" s="48"/>
      <c r="C597" s="39" t="s">
        <v>1212</v>
      </c>
      <c r="D597" s="39"/>
      <c r="E597" s="39"/>
      <c r="F597" s="11"/>
    </row>
    <row r="598" spans="1:6">
      <c r="A598" s="48"/>
      <c r="B598" s="48"/>
      <c r="C598" s="39" t="s">
        <v>1213</v>
      </c>
      <c r="D598" s="39"/>
      <c r="E598" s="39"/>
      <c r="F598" s="11"/>
    </row>
    <row r="599" spans="1:6">
      <c r="A599" s="48"/>
      <c r="B599" s="48"/>
      <c r="C599" s="39" t="s">
        <v>1214</v>
      </c>
      <c r="D599" s="39"/>
      <c r="E599" s="39"/>
      <c r="F599" s="11"/>
    </row>
    <row r="600" spans="1:6">
      <c r="A600" s="48"/>
      <c r="B600" s="48"/>
      <c r="C600" s="39" t="s">
        <v>1215</v>
      </c>
      <c r="D600" s="39"/>
      <c r="E600" s="39"/>
      <c r="F600" s="11"/>
    </row>
    <row r="601" spans="1:6">
      <c r="A601" s="48"/>
      <c r="B601" s="48"/>
      <c r="C601" s="39" t="s">
        <v>1216</v>
      </c>
      <c r="D601" s="39"/>
      <c r="E601" s="39"/>
      <c r="F601" s="11"/>
    </row>
    <row r="602" spans="1:6">
      <c r="A602" s="48"/>
      <c r="B602" s="48"/>
      <c r="C602" s="39" t="s">
        <v>1217</v>
      </c>
      <c r="D602" s="39"/>
      <c r="E602" s="39"/>
      <c r="F602" s="11"/>
    </row>
    <row r="603" spans="1:6">
      <c r="A603" s="48"/>
      <c r="B603" s="48"/>
      <c r="C603" s="39" t="s">
        <v>1218</v>
      </c>
      <c r="D603" s="39"/>
      <c r="E603" s="39"/>
      <c r="F603" s="11"/>
    </row>
    <row r="604" spans="1:6">
      <c r="A604" s="48"/>
      <c r="B604" s="48"/>
      <c r="C604" s="39" t="s">
        <v>1219</v>
      </c>
      <c r="D604" s="39"/>
      <c r="E604" s="39"/>
      <c r="F604" s="11"/>
    </row>
    <row r="605" spans="1:6">
      <c r="A605" s="48"/>
      <c r="B605" s="48"/>
      <c r="C605" s="39" t="s">
        <v>1220</v>
      </c>
      <c r="D605" s="39"/>
      <c r="E605" s="39"/>
      <c r="F605" s="11"/>
    </row>
    <row r="606" spans="1:6">
      <c r="A606" s="48"/>
      <c r="B606" s="48"/>
      <c r="C606" s="39" t="s">
        <v>1221</v>
      </c>
      <c r="D606" s="39"/>
      <c r="E606" s="39"/>
      <c r="F606" s="11"/>
    </row>
    <row r="607" spans="1:6">
      <c r="A607" s="48"/>
      <c r="B607" s="48"/>
      <c r="C607" s="39" t="s">
        <v>1222</v>
      </c>
      <c r="D607" s="39"/>
      <c r="E607" s="39"/>
      <c r="F607" s="11"/>
    </row>
    <row r="608" spans="1:6">
      <c r="A608" s="48"/>
      <c r="B608" s="48"/>
      <c r="C608" s="39" t="s">
        <v>1223</v>
      </c>
      <c r="D608" s="39"/>
      <c r="E608" s="39"/>
      <c r="F608" s="11"/>
    </row>
    <row r="609" spans="1:5" s="11" customFormat="1">
      <c r="A609" s="48"/>
      <c r="B609" s="48"/>
      <c r="C609" s="39" t="s">
        <v>1224</v>
      </c>
      <c r="D609" s="39"/>
      <c r="E609" s="39"/>
    </row>
    <row r="610" spans="1:5" s="11" customFormat="1">
      <c r="A610" s="48"/>
      <c r="B610" s="48"/>
      <c r="C610" s="39" t="s">
        <v>1225</v>
      </c>
      <c r="D610" s="39"/>
      <c r="E610" s="39"/>
    </row>
    <row r="611" spans="1:5" s="11" customFormat="1">
      <c r="A611" s="48"/>
      <c r="B611" s="48"/>
      <c r="C611" s="39" t="s">
        <v>1226</v>
      </c>
      <c r="D611" s="39"/>
      <c r="E611" s="39"/>
    </row>
    <row r="612" spans="1:5" s="11" customFormat="1">
      <c r="A612" s="48"/>
      <c r="B612" s="48"/>
      <c r="C612" s="39" t="s">
        <v>1227</v>
      </c>
      <c r="D612" s="39"/>
      <c r="E612" s="39"/>
    </row>
    <row r="613" spans="1:5" s="11" customFormat="1">
      <c r="A613" s="48"/>
      <c r="B613" s="48"/>
      <c r="C613" s="39" t="s">
        <v>1228</v>
      </c>
      <c r="D613" s="39"/>
      <c r="E613" s="39"/>
    </row>
    <row r="614" spans="1:5" s="11" customFormat="1">
      <c r="A614" s="48"/>
      <c r="B614" s="48"/>
      <c r="C614" s="39" t="s">
        <v>302</v>
      </c>
      <c r="D614" s="39"/>
      <c r="E614" s="39"/>
    </row>
    <row r="615" spans="1:5" s="11" customFormat="1">
      <c r="A615" s="48"/>
      <c r="B615" s="48"/>
      <c r="C615" s="39" t="s">
        <v>1229</v>
      </c>
      <c r="D615" s="39"/>
      <c r="E615" s="39"/>
    </row>
    <row r="616" spans="1:5" s="11" customFormat="1">
      <c r="A616" s="48"/>
      <c r="B616" s="48"/>
      <c r="C616" s="39" t="s">
        <v>1230</v>
      </c>
      <c r="D616" s="39"/>
      <c r="E616" s="39"/>
    </row>
    <row r="617" spans="1:5" s="11" customFormat="1">
      <c r="A617" s="48"/>
      <c r="B617" s="48"/>
      <c r="C617" s="39" t="s">
        <v>1231</v>
      </c>
      <c r="D617" s="39"/>
      <c r="E617" s="39"/>
    </row>
    <row r="618" spans="1:5" s="11" customFormat="1">
      <c r="A618" s="48"/>
      <c r="B618" s="48"/>
      <c r="C618" s="39" t="s">
        <v>1232</v>
      </c>
      <c r="D618" s="39"/>
      <c r="E618" s="39"/>
    </row>
    <row r="619" spans="1:5" s="11" customFormat="1">
      <c r="A619" s="48"/>
      <c r="B619" s="48"/>
      <c r="C619" s="39" t="s">
        <v>1233</v>
      </c>
      <c r="D619" s="39"/>
      <c r="E619" s="39"/>
    </row>
    <row r="620" spans="1:5" s="11" customFormat="1">
      <c r="A620" s="48"/>
      <c r="B620" s="48"/>
      <c r="C620" s="39" t="s">
        <v>1234</v>
      </c>
      <c r="D620" s="39"/>
      <c r="E620" s="39"/>
    </row>
    <row r="621" spans="1:5" s="11" customFormat="1">
      <c r="A621" s="48"/>
      <c r="B621" s="48"/>
      <c r="C621" s="39" t="s">
        <v>1235</v>
      </c>
      <c r="D621" s="39"/>
      <c r="E621" s="39"/>
    </row>
    <row r="622" spans="1:5" s="11" customFormat="1">
      <c r="A622" s="48"/>
      <c r="B622" s="48"/>
      <c r="C622" s="39" t="s">
        <v>1236</v>
      </c>
      <c r="D622" s="39"/>
      <c r="E622" s="39"/>
    </row>
    <row r="623" spans="1:5" s="11" customFormat="1">
      <c r="A623" s="48"/>
      <c r="B623" s="48"/>
      <c r="C623" s="39" t="s">
        <v>1237</v>
      </c>
      <c r="D623" s="39"/>
      <c r="E623" s="39"/>
    </row>
    <row r="624" spans="1:5" s="11" customFormat="1">
      <c r="A624" s="48"/>
      <c r="B624" s="48"/>
      <c r="C624" s="39" t="s">
        <v>280</v>
      </c>
      <c r="D624" s="39"/>
      <c r="E624" s="39"/>
    </row>
    <row r="625" spans="1:6">
      <c r="A625" s="48"/>
      <c r="B625" s="48"/>
      <c r="C625" s="39" t="s">
        <v>1238</v>
      </c>
      <c r="D625" s="39"/>
      <c r="E625" s="39"/>
      <c r="F625" s="11" t="s">
        <v>645</v>
      </c>
    </row>
    <row r="626" spans="1:6">
      <c r="A626" s="52"/>
      <c r="B626" s="52" t="s">
        <v>590</v>
      </c>
      <c r="C626" s="41" t="s">
        <v>1239</v>
      </c>
      <c r="D626" s="52" t="s">
        <v>590</v>
      </c>
      <c r="E626" s="41"/>
      <c r="F626" s="11"/>
    </row>
    <row r="627" spans="1:6">
      <c r="A627" s="53"/>
      <c r="B627" s="53"/>
      <c r="C627" s="41" t="s">
        <v>1240</v>
      </c>
      <c r="D627" s="41"/>
      <c r="E627" s="41"/>
      <c r="F627" s="11"/>
    </row>
    <row r="628" spans="1:6">
      <c r="A628" s="53"/>
      <c r="B628" s="53"/>
      <c r="C628" s="41" t="s">
        <v>1241</v>
      </c>
      <c r="D628" s="41"/>
      <c r="E628" s="41"/>
      <c r="F628" s="11"/>
    </row>
    <row r="629" spans="1:6">
      <c r="A629" s="53"/>
      <c r="B629" s="53"/>
      <c r="C629" s="41" t="s">
        <v>1242</v>
      </c>
      <c r="D629" s="41"/>
      <c r="E629" s="41"/>
      <c r="F629" s="11"/>
    </row>
    <row r="630" spans="1:6">
      <c r="A630" s="53"/>
      <c r="B630" s="53"/>
      <c r="C630" s="41" t="s">
        <v>1243</v>
      </c>
      <c r="D630" s="41"/>
      <c r="E630" s="41"/>
      <c r="F630" s="11" t="s">
        <v>645</v>
      </c>
    </row>
    <row r="631" spans="1:6">
      <c r="A631" s="53"/>
      <c r="B631" s="53"/>
      <c r="C631" s="41" t="s">
        <v>1244</v>
      </c>
      <c r="D631" s="41"/>
      <c r="E631" s="41"/>
      <c r="F631" s="11"/>
    </row>
    <row r="632" spans="1:6">
      <c r="A632" s="53"/>
      <c r="B632" s="53"/>
      <c r="C632" s="41" t="s">
        <v>1245</v>
      </c>
      <c r="D632" s="41"/>
      <c r="E632" s="41"/>
      <c r="F632" s="11"/>
    </row>
    <row r="633" spans="1:6">
      <c r="A633" s="53"/>
      <c r="B633" s="53"/>
      <c r="C633" s="41" t="s">
        <v>855</v>
      </c>
      <c r="D633" s="41"/>
      <c r="E633" s="41"/>
      <c r="F633" s="11"/>
    </row>
    <row r="634" spans="1:6">
      <c r="A634" s="53"/>
      <c r="B634" s="53"/>
      <c r="C634" s="41" t="s">
        <v>1246</v>
      </c>
      <c r="D634" s="41"/>
      <c r="E634" s="41"/>
      <c r="F634" s="11"/>
    </row>
    <row r="635" spans="1:6">
      <c r="A635" s="53"/>
      <c r="B635" s="53"/>
      <c r="C635" s="41" t="s">
        <v>1247</v>
      </c>
      <c r="D635" s="41"/>
      <c r="E635" s="41"/>
      <c r="F635" s="11"/>
    </row>
    <row r="636" spans="1:6">
      <c r="A636" s="53"/>
      <c r="B636" s="53"/>
      <c r="C636" s="41" t="s">
        <v>1248</v>
      </c>
      <c r="D636" s="41"/>
      <c r="E636" s="41"/>
      <c r="F636" s="11"/>
    </row>
    <row r="637" spans="1:6">
      <c r="A637" s="54"/>
      <c r="B637" s="54"/>
      <c r="C637" s="41" t="s">
        <v>114</v>
      </c>
      <c r="D637" s="41"/>
      <c r="E637" s="41"/>
      <c r="F637" s="11"/>
    </row>
    <row r="638" spans="1:6">
      <c r="A638" s="48"/>
      <c r="B638" s="108" t="s">
        <v>591</v>
      </c>
      <c r="C638" s="39" t="s">
        <v>1249</v>
      </c>
      <c r="D638" s="108" t="s">
        <v>591</v>
      </c>
      <c r="E638" s="39" t="s">
        <v>1250</v>
      </c>
      <c r="F638" s="11"/>
    </row>
    <row r="639" spans="1:6">
      <c r="A639" s="48"/>
      <c r="B639" s="108"/>
      <c r="C639" s="39" t="s">
        <v>1251</v>
      </c>
      <c r="D639" s="39"/>
      <c r="E639" s="39" t="s">
        <v>1252</v>
      </c>
      <c r="F639" s="11"/>
    </row>
    <row r="640" spans="1:6">
      <c r="A640" s="48"/>
      <c r="B640" s="108"/>
      <c r="C640" s="39" t="s">
        <v>1253</v>
      </c>
      <c r="D640" s="39"/>
      <c r="E640" s="39" t="s">
        <v>1254</v>
      </c>
      <c r="F640" s="11"/>
    </row>
    <row r="641" spans="1:5" s="11" customFormat="1">
      <c r="A641" s="48"/>
      <c r="B641" s="108"/>
      <c r="C641" s="39" t="s">
        <v>1255</v>
      </c>
      <c r="D641" s="39"/>
      <c r="E641" s="39" t="s">
        <v>1256</v>
      </c>
    </row>
    <row r="642" spans="1:5" s="11" customFormat="1">
      <c r="A642" s="48"/>
      <c r="B642" s="108"/>
      <c r="C642" s="39" t="s">
        <v>1257</v>
      </c>
      <c r="D642" s="39"/>
      <c r="E642" s="39" t="s">
        <v>1258</v>
      </c>
    </row>
    <row r="643" spans="1:5" s="11" customFormat="1">
      <c r="A643" s="48"/>
      <c r="B643" s="108"/>
      <c r="C643" s="39" t="s">
        <v>1259</v>
      </c>
      <c r="D643" s="39"/>
      <c r="E643" s="39" t="s">
        <v>1260</v>
      </c>
    </row>
    <row r="644" spans="1:5" s="11" customFormat="1">
      <c r="A644" s="48"/>
      <c r="B644" s="108"/>
      <c r="C644" s="39" t="s">
        <v>1261</v>
      </c>
      <c r="D644" s="39"/>
      <c r="E644" s="39" t="s">
        <v>1262</v>
      </c>
    </row>
    <row r="645" spans="1:5" s="11" customFormat="1">
      <c r="A645" s="48"/>
      <c r="B645" s="108"/>
      <c r="C645" s="39" t="s">
        <v>1263</v>
      </c>
      <c r="D645" s="39"/>
      <c r="E645" s="39" t="s">
        <v>1263</v>
      </c>
    </row>
    <row r="646" spans="1:5" s="11" customFormat="1">
      <c r="A646" s="48"/>
      <c r="B646" s="108"/>
      <c r="C646" s="39" t="s">
        <v>114</v>
      </c>
      <c r="D646" s="39"/>
      <c r="E646" s="39"/>
    </row>
    <row r="647" spans="1:5" s="11" customFormat="1">
      <c r="A647" s="55"/>
      <c r="B647" s="55" t="s">
        <v>594</v>
      </c>
      <c r="C647" s="41" t="s">
        <v>1264</v>
      </c>
      <c r="D647" s="55" t="s">
        <v>594</v>
      </c>
      <c r="E647" s="41" t="s">
        <v>1265</v>
      </c>
    </row>
    <row r="648" spans="1:5" s="11" customFormat="1">
      <c r="A648" s="56"/>
      <c r="B648" s="56"/>
      <c r="C648" s="41" t="s">
        <v>1266</v>
      </c>
      <c r="D648" s="41"/>
      <c r="E648" s="41" t="s">
        <v>1267</v>
      </c>
    </row>
    <row r="649" spans="1:5" s="11" customFormat="1">
      <c r="A649" s="56"/>
      <c r="B649" s="56"/>
      <c r="C649" s="41" t="s">
        <v>1268</v>
      </c>
      <c r="D649" s="41"/>
      <c r="E649" s="41" t="s">
        <v>1269</v>
      </c>
    </row>
    <row r="650" spans="1:5" s="11" customFormat="1">
      <c r="A650" s="56"/>
      <c r="B650" s="56"/>
      <c r="C650" s="41" t="s">
        <v>1270</v>
      </c>
      <c r="D650" s="41"/>
      <c r="E650" s="41" t="s">
        <v>1271</v>
      </c>
    </row>
    <row r="651" spans="1:5" s="11" customFormat="1">
      <c r="A651" s="56"/>
      <c r="B651" s="56"/>
      <c r="C651" s="41" t="s">
        <v>1272</v>
      </c>
      <c r="D651" s="41"/>
      <c r="E651" s="41"/>
    </row>
    <row r="652" spans="1:5" s="11" customFormat="1">
      <c r="A652" s="57"/>
      <c r="B652" s="57"/>
      <c r="C652" s="41" t="s">
        <v>114</v>
      </c>
      <c r="D652" s="41"/>
      <c r="E652" s="41"/>
    </row>
    <row r="653" spans="1:5" s="11" customFormat="1">
      <c r="A653" s="48"/>
      <c r="B653" s="108" t="s">
        <v>105</v>
      </c>
      <c r="C653" s="39" t="s">
        <v>121</v>
      </c>
      <c r="D653" s="108" t="s">
        <v>105</v>
      </c>
      <c r="E653" s="39"/>
    </row>
    <row r="654" spans="1:5" s="11" customFormat="1">
      <c r="A654" s="48"/>
      <c r="B654" s="108"/>
      <c r="C654" s="39" t="s">
        <v>209</v>
      </c>
      <c r="D654" s="39"/>
      <c r="E654" s="39"/>
    </row>
    <row r="655" spans="1:5" s="11" customFormat="1">
      <c r="A655" s="48"/>
      <c r="B655" s="108"/>
      <c r="C655" s="39" t="s">
        <v>135</v>
      </c>
      <c r="D655" s="39"/>
      <c r="E655" s="39"/>
    </row>
    <row r="656" spans="1:5" s="11" customFormat="1">
      <c r="A656" s="48"/>
      <c r="B656" s="108"/>
      <c r="C656" s="39" t="s">
        <v>196</v>
      </c>
      <c r="D656" s="39"/>
      <c r="E656" s="39"/>
    </row>
    <row r="657" spans="1:5" s="11" customFormat="1">
      <c r="A657" s="48"/>
      <c r="B657" s="108"/>
      <c r="C657" s="39" t="s">
        <v>114</v>
      </c>
      <c r="D657" s="39"/>
      <c r="E657" s="39"/>
    </row>
    <row r="658" spans="1:5" s="11" customFormat="1">
      <c r="A658" s="55"/>
      <c r="B658" s="55" t="s">
        <v>106</v>
      </c>
      <c r="C658" s="41" t="s">
        <v>122</v>
      </c>
      <c r="D658" s="55" t="s">
        <v>106</v>
      </c>
      <c r="E658" s="41"/>
    </row>
    <row r="659" spans="1:5" s="11" customFormat="1">
      <c r="A659" s="56"/>
      <c r="B659" s="56"/>
      <c r="C659" s="41" t="s">
        <v>136</v>
      </c>
      <c r="D659" s="41"/>
      <c r="E659" s="41"/>
    </row>
    <row r="660" spans="1:5" s="11" customFormat="1">
      <c r="A660" s="48"/>
      <c r="B660" s="108" t="s">
        <v>96</v>
      </c>
      <c r="C660" s="39" t="s">
        <v>123</v>
      </c>
      <c r="D660" s="108" t="s">
        <v>96</v>
      </c>
      <c r="E660" s="39"/>
    </row>
    <row r="661" spans="1:5" s="11" customFormat="1">
      <c r="A661" s="48"/>
      <c r="B661" s="108"/>
      <c r="C661" s="39" t="s">
        <v>1273</v>
      </c>
      <c r="D661" s="39"/>
      <c r="E661" s="39"/>
    </row>
    <row r="662" spans="1:5" s="11" customFormat="1">
      <c r="A662" s="55"/>
      <c r="B662" s="55" t="s">
        <v>527</v>
      </c>
      <c r="C662" s="41" t="s">
        <v>1274</v>
      </c>
      <c r="D662" s="41" t="s">
        <v>1275</v>
      </c>
      <c r="E662" s="41"/>
    </row>
    <row r="663" spans="1:5" s="11" customFormat="1">
      <c r="A663" s="56"/>
      <c r="B663" s="56"/>
      <c r="C663" s="41" t="s">
        <v>1276</v>
      </c>
      <c r="D663" s="41"/>
      <c r="E663" s="41"/>
    </row>
    <row r="664" spans="1:5" s="11" customFormat="1">
      <c r="A664" s="56"/>
      <c r="B664" s="56"/>
      <c r="C664" s="41" t="s">
        <v>1277</v>
      </c>
      <c r="D664" s="41"/>
      <c r="E664" s="41"/>
    </row>
    <row r="665" spans="1:5" s="11" customFormat="1">
      <c r="A665" s="56"/>
      <c r="B665" s="56"/>
      <c r="C665" s="41" t="s">
        <v>551</v>
      </c>
      <c r="D665" s="41"/>
      <c r="E665" s="41"/>
    </row>
    <row r="666" spans="1:5" s="11" customFormat="1">
      <c r="A666" s="56"/>
      <c r="B666" s="56"/>
      <c r="C666" s="41" t="s">
        <v>1278</v>
      </c>
      <c r="D666" s="41"/>
      <c r="E666" s="41"/>
    </row>
    <row r="667" spans="1:5" s="11" customFormat="1">
      <c r="A667" s="56"/>
      <c r="B667" s="56"/>
      <c r="C667" s="41" t="s">
        <v>1279</v>
      </c>
      <c r="D667" s="41"/>
      <c r="E667" s="41"/>
    </row>
    <row r="668" spans="1:5" s="11" customFormat="1">
      <c r="A668" s="56"/>
      <c r="B668" s="56"/>
      <c r="C668" s="41" t="s">
        <v>114</v>
      </c>
      <c r="D668" s="41"/>
      <c r="E668" s="41"/>
    </row>
    <row r="669" spans="1:5" s="11" customFormat="1">
      <c r="A669" s="57"/>
      <c r="B669" s="57"/>
      <c r="C669" s="41" t="s">
        <v>548</v>
      </c>
      <c r="D669" s="41"/>
      <c r="E669" s="41"/>
    </row>
    <row r="670" spans="1:5" s="11" customFormat="1">
      <c r="A670" s="48"/>
      <c r="B670" s="108" t="s">
        <v>528</v>
      </c>
      <c r="C670" s="39" t="s">
        <v>1280</v>
      </c>
      <c r="D670" s="108" t="s">
        <v>528</v>
      </c>
      <c r="E670" s="39"/>
    </row>
    <row r="671" spans="1:5" s="11" customFormat="1">
      <c r="A671" s="48"/>
      <c r="B671" s="108"/>
      <c r="C671" s="39" t="s">
        <v>1281</v>
      </c>
      <c r="D671" s="39"/>
      <c r="E671" s="39"/>
    </row>
    <row r="672" spans="1:5" s="11" customFormat="1">
      <c r="A672" s="55"/>
      <c r="B672" s="55" t="s">
        <v>102</v>
      </c>
      <c r="C672" s="41" t="s">
        <v>1282</v>
      </c>
      <c r="D672" s="55" t="s">
        <v>102</v>
      </c>
      <c r="E672" s="41"/>
    </row>
    <row r="673" spans="1:5" s="11" customFormat="1">
      <c r="A673" s="56"/>
      <c r="B673" s="56"/>
      <c r="C673" s="41" t="s">
        <v>1283</v>
      </c>
      <c r="D673" s="41"/>
      <c r="E673" s="41"/>
    </row>
    <row r="674" spans="1:5" s="11" customFormat="1">
      <c r="A674" s="56"/>
      <c r="B674" s="56"/>
      <c r="C674" s="41" t="s">
        <v>1284</v>
      </c>
      <c r="D674" s="41"/>
      <c r="E674" s="41"/>
    </row>
    <row r="675" spans="1:5" s="11" customFormat="1">
      <c r="A675" s="56"/>
      <c r="B675" s="56"/>
      <c r="C675" s="41" t="s">
        <v>1285</v>
      </c>
      <c r="D675" s="41"/>
      <c r="E675" s="41"/>
    </row>
    <row r="676" spans="1:5" s="11" customFormat="1">
      <c r="A676" s="56"/>
      <c r="B676" s="56"/>
      <c r="C676" s="41" t="s">
        <v>1286</v>
      </c>
      <c r="D676" s="41"/>
      <c r="E676" s="41"/>
    </row>
    <row r="677" spans="1:5" s="11" customFormat="1">
      <c r="A677" s="56"/>
      <c r="B677" s="56"/>
      <c r="C677" s="41" t="s">
        <v>1287</v>
      </c>
      <c r="D677" s="41"/>
      <c r="E677" s="41"/>
    </row>
    <row r="678" spans="1:5" s="11" customFormat="1">
      <c r="A678" s="56"/>
      <c r="B678" s="56"/>
      <c r="C678" s="41" t="s">
        <v>1288</v>
      </c>
      <c r="D678" s="41"/>
      <c r="E678" s="41"/>
    </row>
    <row r="679" spans="1:5" s="11" customFormat="1">
      <c r="A679" s="56"/>
      <c r="B679" s="56"/>
      <c r="C679" s="41" t="s">
        <v>1289</v>
      </c>
      <c r="D679" s="41"/>
      <c r="E679" s="41"/>
    </row>
    <row r="680" spans="1:5" s="11" customFormat="1">
      <c r="A680" s="56"/>
      <c r="B680" s="56"/>
      <c r="C680" s="41" t="s">
        <v>1290</v>
      </c>
      <c r="D680" s="41"/>
      <c r="E680" s="41"/>
    </row>
    <row r="681" spans="1:5" s="11" customFormat="1">
      <c r="A681" s="56"/>
      <c r="B681" s="56"/>
      <c r="C681" s="41" t="s">
        <v>1291</v>
      </c>
      <c r="D681" s="41"/>
      <c r="E681" s="41"/>
    </row>
    <row r="682" spans="1:5" s="11" customFormat="1">
      <c r="A682" s="56"/>
      <c r="B682" s="56"/>
      <c r="C682" s="41" t="s">
        <v>280</v>
      </c>
      <c r="D682" s="41"/>
      <c r="E682" s="41"/>
    </row>
    <row r="683" spans="1:5" s="11" customFormat="1">
      <c r="A683" s="56"/>
      <c r="B683" s="56"/>
      <c r="C683" s="41" t="s">
        <v>1292</v>
      </c>
      <c r="D683" s="41"/>
      <c r="E683" s="41"/>
    </row>
    <row r="684" spans="1:5" s="11" customFormat="1">
      <c r="A684" s="57"/>
      <c r="B684" s="57"/>
      <c r="C684" s="41" t="s">
        <v>548</v>
      </c>
      <c r="D684" s="41"/>
      <c r="E684" s="41"/>
    </row>
    <row r="685" spans="1:5" s="11" customFormat="1">
      <c r="A685" s="77"/>
      <c r="B685" s="77" t="s">
        <v>531</v>
      </c>
      <c r="C685" s="39" t="s">
        <v>1274</v>
      </c>
      <c r="D685" s="39" t="s">
        <v>1275</v>
      </c>
      <c r="E685" s="39"/>
    </row>
    <row r="686" spans="1:5" s="11" customFormat="1">
      <c r="A686" s="79"/>
      <c r="B686" s="79"/>
      <c r="C686" s="39" t="s">
        <v>1276</v>
      </c>
      <c r="D686" s="39"/>
      <c r="E686" s="39"/>
    </row>
    <row r="687" spans="1:5" s="11" customFormat="1">
      <c r="A687" s="79"/>
      <c r="B687" s="79"/>
      <c r="C687" s="39" t="s">
        <v>1277</v>
      </c>
      <c r="D687" s="39"/>
      <c r="E687" s="39"/>
    </row>
    <row r="688" spans="1:5" s="11" customFormat="1">
      <c r="A688" s="79"/>
      <c r="B688" s="79"/>
      <c r="C688" s="39" t="s">
        <v>551</v>
      </c>
      <c r="D688" s="39"/>
      <c r="E688" s="39"/>
    </row>
    <row r="689" spans="1:5" s="11" customFormat="1">
      <c r="A689" s="79"/>
      <c r="B689" s="79"/>
      <c r="C689" s="39" t="s">
        <v>1278</v>
      </c>
      <c r="D689" s="39"/>
      <c r="E689" s="39"/>
    </row>
    <row r="690" spans="1:5" s="11" customFormat="1">
      <c r="A690" s="79"/>
      <c r="B690" s="79"/>
      <c r="C690" s="39" t="s">
        <v>1279</v>
      </c>
      <c r="D690" s="39"/>
      <c r="E690" s="39"/>
    </row>
    <row r="691" spans="1:5" s="11" customFormat="1">
      <c r="A691" s="79"/>
      <c r="B691" s="79"/>
      <c r="C691" s="39" t="s">
        <v>114</v>
      </c>
      <c r="D691" s="39"/>
      <c r="E691" s="39"/>
    </row>
    <row r="692" spans="1:5" s="11" customFormat="1">
      <c r="A692" s="79"/>
      <c r="B692" s="79"/>
      <c r="C692" s="39" t="s">
        <v>548</v>
      </c>
      <c r="D692" s="39"/>
      <c r="E692" s="39"/>
    </row>
    <row r="693" spans="1:5" s="11" customFormat="1">
      <c r="A693" s="55"/>
      <c r="B693" s="52" t="s">
        <v>529</v>
      </c>
      <c r="C693" s="41" t="s">
        <v>1293</v>
      </c>
      <c r="D693" s="52" t="s">
        <v>1294</v>
      </c>
      <c r="E693" s="41"/>
    </row>
    <row r="694" spans="1:5" s="11" customFormat="1">
      <c r="A694" s="56"/>
      <c r="B694" s="54"/>
      <c r="C694" s="41" t="s">
        <v>1295</v>
      </c>
      <c r="D694" s="41"/>
      <c r="E694" s="41"/>
    </row>
    <row r="695" spans="1:5" s="11" customFormat="1">
      <c r="A695" s="77"/>
      <c r="B695" s="77" t="s">
        <v>530</v>
      </c>
      <c r="C695" s="39" t="s">
        <v>550</v>
      </c>
      <c r="D695" s="77" t="s">
        <v>530</v>
      </c>
      <c r="E695" s="39"/>
    </row>
    <row r="696" spans="1:5" s="11" customFormat="1">
      <c r="A696" s="79"/>
      <c r="B696" s="79"/>
      <c r="C696" s="39" t="s">
        <v>1296</v>
      </c>
      <c r="D696" s="39"/>
      <c r="E696" s="39"/>
    </row>
    <row r="697" spans="1:5" s="11" customFormat="1">
      <c r="A697" s="55"/>
      <c r="B697" s="55" t="s">
        <v>523</v>
      </c>
      <c r="C697" s="41" t="s">
        <v>1297</v>
      </c>
      <c r="D697" s="55" t="s">
        <v>523</v>
      </c>
      <c r="E697" s="41"/>
    </row>
    <row r="698" spans="1:5" s="11" customFormat="1">
      <c r="A698" s="56"/>
      <c r="B698" s="56"/>
      <c r="C698" s="41" t="s">
        <v>1136</v>
      </c>
      <c r="D698" s="41"/>
      <c r="E698" s="41"/>
    </row>
    <row r="699" spans="1:5" s="11" customFormat="1">
      <c r="A699" s="56"/>
      <c r="B699" s="56"/>
      <c r="C699" s="41" t="s">
        <v>543</v>
      </c>
      <c r="D699" s="41"/>
      <c r="E699" s="41"/>
    </row>
    <row r="700" spans="1:5" s="11" customFormat="1">
      <c r="A700" s="56"/>
      <c r="B700" s="56"/>
      <c r="C700" s="41" t="s">
        <v>1298</v>
      </c>
      <c r="D700" s="41"/>
      <c r="E700" s="41"/>
    </row>
    <row r="701" spans="1:5" s="11" customFormat="1">
      <c r="A701" s="56"/>
      <c r="B701" s="56"/>
      <c r="C701" s="41" t="s">
        <v>1299</v>
      </c>
      <c r="D701" s="41"/>
      <c r="E701" s="41"/>
    </row>
    <row r="702" spans="1:5" s="11" customFormat="1">
      <c r="A702" s="56"/>
      <c r="B702" s="56"/>
      <c r="C702" s="41" t="s">
        <v>27</v>
      </c>
      <c r="D702" s="41"/>
      <c r="E702" s="41"/>
    </row>
    <row r="703" spans="1:5" s="11" customFormat="1">
      <c r="A703" s="56"/>
      <c r="B703" s="56"/>
      <c r="C703" s="41" t="s">
        <v>1300</v>
      </c>
      <c r="D703" s="41"/>
      <c r="E703" s="41"/>
    </row>
    <row r="704" spans="1:5" s="11" customFormat="1">
      <c r="A704" s="56"/>
      <c r="B704" s="56"/>
      <c r="C704" s="41" t="s">
        <v>1301</v>
      </c>
      <c r="D704" s="41"/>
      <c r="E704" s="41"/>
    </row>
    <row r="705" spans="1:6">
      <c r="A705" s="56"/>
      <c r="B705" s="56"/>
      <c r="C705" s="41" t="s">
        <v>114</v>
      </c>
      <c r="D705" s="41"/>
      <c r="E705" s="41"/>
      <c r="F705" s="11"/>
    </row>
    <row r="706" spans="1:6">
      <c r="A706" s="77"/>
      <c r="B706" s="77" t="s">
        <v>524</v>
      </c>
      <c r="C706" s="39" t="s">
        <v>835</v>
      </c>
      <c r="D706" s="77" t="s">
        <v>524</v>
      </c>
      <c r="E706" s="39"/>
      <c r="F706" s="11"/>
    </row>
    <row r="707" spans="1:6">
      <c r="A707" s="79"/>
      <c r="B707" s="79"/>
      <c r="C707" s="39" t="s">
        <v>837</v>
      </c>
      <c r="D707" s="39"/>
      <c r="E707" s="39"/>
      <c r="F707" s="11"/>
    </row>
    <row r="708" spans="1:6">
      <c r="A708" s="79"/>
      <c r="B708" s="79"/>
      <c r="C708" s="39" t="s">
        <v>838</v>
      </c>
      <c r="D708" s="39"/>
      <c r="E708" s="39"/>
      <c r="F708" s="11"/>
    </row>
    <row r="709" spans="1:6">
      <c r="A709" s="79"/>
      <c r="B709" s="79"/>
      <c r="C709" s="39" t="s">
        <v>839</v>
      </c>
      <c r="D709" s="39"/>
      <c r="E709" s="39"/>
      <c r="F709" s="11"/>
    </row>
    <row r="710" spans="1:6">
      <c r="A710" s="79"/>
      <c r="B710" s="79"/>
      <c r="C710" s="39" t="s">
        <v>49</v>
      </c>
      <c r="D710" s="39"/>
      <c r="E710" s="39"/>
      <c r="F710" s="11"/>
    </row>
    <row r="711" spans="1:6">
      <c r="A711" s="79"/>
      <c r="B711" s="79"/>
      <c r="C711" s="39" t="s">
        <v>841</v>
      </c>
      <c r="D711" s="39"/>
      <c r="E711" s="39"/>
      <c r="F711" s="11"/>
    </row>
    <row r="712" spans="1:6">
      <c r="A712" s="79"/>
      <c r="B712" s="79"/>
      <c r="C712" s="39" t="s">
        <v>842</v>
      </c>
      <c r="D712" s="39"/>
      <c r="E712" s="39"/>
      <c r="F712" s="11"/>
    </row>
    <row r="713" spans="1:6">
      <c r="A713" s="79"/>
      <c r="B713" s="79"/>
      <c r="C713" s="39" t="s">
        <v>843</v>
      </c>
      <c r="D713" s="39"/>
      <c r="E713" s="39"/>
      <c r="F713" s="11"/>
    </row>
    <row r="714" spans="1:6">
      <c r="A714" s="79"/>
      <c r="B714" s="79"/>
      <c r="C714" s="39" t="s">
        <v>168</v>
      </c>
      <c r="D714" s="39"/>
      <c r="E714" s="39"/>
      <c r="F714" s="11"/>
    </row>
    <row r="715" spans="1:6">
      <c r="A715" s="79"/>
      <c r="B715" s="79"/>
      <c r="C715" s="39" t="s">
        <v>844</v>
      </c>
      <c r="D715" s="39"/>
      <c r="E715" s="39"/>
      <c r="F715" s="11"/>
    </row>
    <row r="716" spans="1:6">
      <c r="A716" s="79"/>
      <c r="B716" s="79"/>
      <c r="C716" s="39" t="s">
        <v>845</v>
      </c>
      <c r="D716" s="39"/>
      <c r="E716" s="39"/>
      <c r="F716" s="11"/>
    </row>
    <row r="717" spans="1:6">
      <c r="A717" s="79"/>
      <c r="B717" s="79"/>
      <c r="C717" s="39" t="s">
        <v>188</v>
      </c>
      <c r="D717" s="39"/>
      <c r="E717" s="39"/>
      <c r="F717" s="11"/>
    </row>
    <row r="718" spans="1:6">
      <c r="A718" s="79"/>
      <c r="B718" s="79"/>
      <c r="C718" s="39" t="s">
        <v>846</v>
      </c>
      <c r="D718" s="39"/>
      <c r="E718" s="39"/>
      <c r="F718" s="11"/>
    </row>
    <row r="719" spans="1:6">
      <c r="A719" s="79"/>
      <c r="B719" s="79"/>
      <c r="C719" s="39" t="s">
        <v>115</v>
      </c>
      <c r="D719" s="39"/>
      <c r="E719" s="39"/>
      <c r="F719" s="11"/>
    </row>
    <row r="720" spans="1:6">
      <c r="A720" s="79"/>
      <c r="B720" s="79"/>
      <c r="C720" s="39" t="s">
        <v>182</v>
      </c>
      <c r="D720" s="39"/>
      <c r="E720" s="39" t="s">
        <v>847</v>
      </c>
      <c r="F720" s="11" t="s">
        <v>645</v>
      </c>
    </row>
    <row r="721" spans="1:5" s="11" customFormat="1">
      <c r="A721" s="79"/>
      <c r="B721" s="79"/>
      <c r="C721" s="39" t="s">
        <v>66</v>
      </c>
      <c r="D721" s="39"/>
      <c r="E721" s="39"/>
    </row>
    <row r="722" spans="1:5" s="11" customFormat="1">
      <c r="A722" s="79"/>
      <c r="B722" s="79"/>
      <c r="C722" s="39" t="s">
        <v>848</v>
      </c>
      <c r="D722" s="39"/>
      <c r="E722" s="39"/>
    </row>
    <row r="723" spans="1:5" s="11" customFormat="1">
      <c r="A723" s="79"/>
      <c r="B723" s="79"/>
      <c r="C723" s="39" t="s">
        <v>849</v>
      </c>
      <c r="D723" s="39"/>
      <c r="E723" s="39"/>
    </row>
    <row r="724" spans="1:5" s="11" customFormat="1">
      <c r="A724" s="79"/>
      <c r="B724" s="79"/>
      <c r="C724" s="39" t="s">
        <v>850</v>
      </c>
      <c r="D724" s="39"/>
      <c r="E724" s="120"/>
    </row>
    <row r="725" spans="1:5" s="11" customFormat="1">
      <c r="A725" s="79"/>
      <c r="B725" s="79"/>
      <c r="C725" s="39" t="s">
        <v>851</v>
      </c>
      <c r="D725" s="39"/>
      <c r="E725" s="39"/>
    </row>
    <row r="726" spans="1:5" s="11" customFormat="1">
      <c r="A726" s="79"/>
      <c r="B726" s="79"/>
      <c r="C726" s="39" t="s">
        <v>852</v>
      </c>
      <c r="D726" s="39"/>
      <c r="E726" s="39"/>
    </row>
    <row r="727" spans="1:5" s="11" customFormat="1">
      <c r="A727" s="79"/>
      <c r="B727" s="79"/>
      <c r="C727" s="39" t="s">
        <v>853</v>
      </c>
      <c r="D727" s="39"/>
      <c r="E727" s="39"/>
    </row>
    <row r="728" spans="1:5" s="11" customFormat="1">
      <c r="A728" s="79"/>
      <c r="B728" s="79"/>
      <c r="C728" s="39" t="s">
        <v>854</v>
      </c>
      <c r="D728" s="39"/>
      <c r="E728" s="39"/>
    </row>
    <row r="729" spans="1:5" s="11" customFormat="1">
      <c r="A729" s="79"/>
      <c r="B729" s="79"/>
      <c r="C729" s="39" t="s">
        <v>855</v>
      </c>
      <c r="D729" s="39"/>
      <c r="E729" s="39"/>
    </row>
    <row r="730" spans="1:5" s="11" customFormat="1">
      <c r="A730" s="79"/>
      <c r="B730" s="79"/>
      <c r="C730" s="39" t="s">
        <v>856</v>
      </c>
      <c r="D730" s="39"/>
      <c r="E730" s="39"/>
    </row>
    <row r="731" spans="1:5" s="11" customFormat="1">
      <c r="A731" s="79"/>
      <c r="B731" s="79"/>
      <c r="C731" s="39" t="s">
        <v>58</v>
      </c>
      <c r="D731" s="39"/>
      <c r="E731" s="39"/>
    </row>
    <row r="732" spans="1:5" s="11" customFormat="1">
      <c r="A732" s="79"/>
      <c r="B732" s="79"/>
      <c r="C732" s="39" t="s">
        <v>857</v>
      </c>
      <c r="D732" s="39"/>
      <c r="E732" s="39"/>
    </row>
    <row r="733" spans="1:5" s="11" customFormat="1">
      <c r="A733" s="79"/>
      <c r="B733" s="79"/>
      <c r="C733" s="39" t="s">
        <v>858</v>
      </c>
      <c r="D733" s="39"/>
      <c r="E733" s="39"/>
    </row>
    <row r="734" spans="1:5" s="11" customFormat="1">
      <c r="A734" s="79"/>
      <c r="B734" s="79"/>
      <c r="C734" s="39" t="s">
        <v>859</v>
      </c>
      <c r="D734" s="39"/>
      <c r="E734" s="39"/>
    </row>
    <row r="735" spans="1:5" s="11" customFormat="1">
      <c r="A735" s="79"/>
      <c r="B735" s="79"/>
      <c r="C735" s="39" t="s">
        <v>860</v>
      </c>
      <c r="D735" s="39"/>
      <c r="E735" s="39"/>
    </row>
    <row r="736" spans="1:5" s="11" customFormat="1">
      <c r="A736" s="79"/>
      <c r="B736" s="79"/>
      <c r="C736" s="39" t="s">
        <v>861</v>
      </c>
      <c r="D736" s="39"/>
      <c r="E736" s="39"/>
    </row>
    <row r="737" spans="1:5" s="11" customFormat="1">
      <c r="A737" s="79"/>
      <c r="B737" s="79"/>
      <c r="C737" s="39" t="s">
        <v>862</v>
      </c>
      <c r="D737" s="39"/>
      <c r="E737" s="39"/>
    </row>
    <row r="738" spans="1:5" s="11" customFormat="1">
      <c r="A738" s="79"/>
      <c r="B738" s="79"/>
      <c r="C738" s="39" t="s">
        <v>863</v>
      </c>
      <c r="D738" s="39"/>
      <c r="E738" s="39"/>
    </row>
    <row r="739" spans="1:5" s="11" customFormat="1">
      <c r="A739" s="79"/>
      <c r="B739" s="79"/>
      <c r="C739" s="39" t="s">
        <v>864</v>
      </c>
      <c r="D739" s="39"/>
      <c r="E739" s="39"/>
    </row>
    <row r="740" spans="1:5" s="11" customFormat="1">
      <c r="A740" s="79"/>
      <c r="B740" s="79"/>
      <c r="C740" s="39" t="s">
        <v>865</v>
      </c>
      <c r="D740" s="39"/>
      <c r="E740" s="39"/>
    </row>
    <row r="741" spans="1:5" s="11" customFormat="1">
      <c r="A741" s="79"/>
      <c r="B741" s="79"/>
      <c r="C741" s="39" t="s">
        <v>866</v>
      </c>
      <c r="D741" s="39"/>
      <c r="E741" s="120"/>
    </row>
    <row r="742" spans="1:5" s="11" customFormat="1">
      <c r="A742" s="79"/>
      <c r="B742" s="79"/>
      <c r="C742" s="39" t="s">
        <v>867</v>
      </c>
      <c r="D742" s="39"/>
      <c r="E742" s="39"/>
    </row>
    <row r="743" spans="1:5" s="11" customFormat="1">
      <c r="A743" s="79"/>
      <c r="B743" s="79"/>
      <c r="C743" s="39" t="s">
        <v>868</v>
      </c>
      <c r="D743" s="39"/>
      <c r="E743" s="39"/>
    </row>
    <row r="744" spans="1:5" s="11" customFormat="1">
      <c r="A744" s="79"/>
      <c r="B744" s="79"/>
      <c r="C744" s="39" t="s">
        <v>869</v>
      </c>
      <c r="D744" s="39"/>
      <c r="E744" s="39"/>
    </row>
    <row r="745" spans="1:5" s="11" customFormat="1">
      <c r="A745" s="79"/>
      <c r="B745" s="79"/>
      <c r="C745" s="39" t="s">
        <v>870</v>
      </c>
      <c r="D745" s="39"/>
      <c r="E745" s="39"/>
    </row>
    <row r="746" spans="1:5" s="11" customFormat="1">
      <c r="A746" s="79"/>
      <c r="B746" s="79"/>
      <c r="C746" s="39" t="s">
        <v>871</v>
      </c>
      <c r="D746" s="39"/>
      <c r="E746" s="39"/>
    </row>
    <row r="747" spans="1:5" s="11" customFormat="1">
      <c r="A747" s="79"/>
      <c r="B747" s="79"/>
      <c r="C747" s="39" t="s">
        <v>872</v>
      </c>
      <c r="D747" s="39"/>
      <c r="E747" s="39"/>
    </row>
    <row r="748" spans="1:5" s="11" customFormat="1">
      <c r="A748" s="79"/>
      <c r="B748" s="79"/>
      <c r="C748" s="39" t="s">
        <v>873</v>
      </c>
      <c r="D748" s="39"/>
      <c r="E748" s="39"/>
    </row>
    <row r="749" spans="1:5" s="11" customFormat="1">
      <c r="A749" s="79"/>
      <c r="B749" s="79"/>
      <c r="C749" s="39" t="s">
        <v>874</v>
      </c>
      <c r="D749" s="39"/>
      <c r="E749" s="39"/>
    </row>
    <row r="750" spans="1:5" s="11" customFormat="1">
      <c r="A750" s="79"/>
      <c r="B750" s="79"/>
      <c r="C750" s="39" t="s">
        <v>875</v>
      </c>
      <c r="D750" s="39"/>
      <c r="E750" s="39"/>
    </row>
    <row r="751" spans="1:5" s="11" customFormat="1">
      <c r="A751" s="79"/>
      <c r="B751" s="79"/>
      <c r="C751" s="39" t="s">
        <v>876</v>
      </c>
      <c r="D751" s="39"/>
      <c r="E751" s="39"/>
    </row>
    <row r="752" spans="1:5" s="11" customFormat="1">
      <c r="A752" s="79"/>
      <c r="B752" s="79"/>
      <c r="C752" s="39" t="s">
        <v>877</v>
      </c>
      <c r="D752" s="39"/>
      <c r="E752" s="39"/>
    </row>
    <row r="753" spans="1:5" s="11" customFormat="1">
      <c r="A753" s="79"/>
      <c r="B753" s="79"/>
      <c r="C753" s="39" t="s">
        <v>45</v>
      </c>
      <c r="D753" s="39"/>
      <c r="E753" s="39"/>
    </row>
    <row r="754" spans="1:5" s="11" customFormat="1">
      <c r="A754" s="79"/>
      <c r="B754" s="79"/>
      <c r="C754" s="39" t="s">
        <v>638</v>
      </c>
      <c r="D754" s="39"/>
      <c r="E754" s="39"/>
    </row>
    <row r="755" spans="1:5" s="11" customFormat="1">
      <c r="A755" s="79"/>
      <c r="B755" s="79"/>
      <c r="C755" s="39" t="s">
        <v>639</v>
      </c>
      <c r="D755" s="39"/>
      <c r="E755" s="39"/>
    </row>
    <row r="756" spans="1:5" s="11" customFormat="1">
      <c r="A756" s="79"/>
      <c r="B756" s="79"/>
      <c r="C756" s="39" t="s">
        <v>640</v>
      </c>
      <c r="D756" s="39"/>
      <c r="E756" s="39"/>
    </row>
    <row r="757" spans="1:5" s="11" customFormat="1">
      <c r="A757" s="79"/>
      <c r="B757" s="79"/>
      <c r="C757" s="39" t="s">
        <v>641</v>
      </c>
      <c r="D757" s="39"/>
      <c r="E757" s="39"/>
    </row>
    <row r="758" spans="1:5" s="11" customFormat="1">
      <c r="A758" s="79"/>
      <c r="B758" s="79"/>
      <c r="C758" s="39" t="s">
        <v>642</v>
      </c>
      <c r="D758" s="39"/>
      <c r="E758" s="39"/>
    </row>
    <row r="759" spans="1:5" s="11" customFormat="1">
      <c r="A759" s="79"/>
      <c r="B759" s="79"/>
      <c r="C759" s="39" t="s">
        <v>643</v>
      </c>
      <c r="D759" s="39"/>
      <c r="E759" s="39"/>
    </row>
    <row r="760" spans="1:5" s="11" customFormat="1">
      <c r="A760" s="79"/>
      <c r="B760" s="79"/>
      <c r="C760" s="39" t="s">
        <v>644</v>
      </c>
      <c r="D760" s="39"/>
      <c r="E760" s="39"/>
    </row>
    <row r="761" spans="1:5" s="11" customFormat="1">
      <c r="A761" s="79"/>
      <c r="B761" s="79"/>
      <c r="C761" s="39" t="s">
        <v>646</v>
      </c>
      <c r="D761" s="39"/>
      <c r="E761" s="39"/>
    </row>
    <row r="762" spans="1:5" s="11" customFormat="1">
      <c r="A762" s="79"/>
      <c r="B762" s="79"/>
      <c r="C762" s="39" t="s">
        <v>647</v>
      </c>
      <c r="D762" s="39"/>
      <c r="E762" s="39"/>
    </row>
    <row r="763" spans="1:5" s="11" customFormat="1">
      <c r="A763" s="79"/>
      <c r="B763" s="79"/>
      <c r="C763" s="39" t="s">
        <v>293</v>
      </c>
      <c r="D763" s="39"/>
      <c r="E763" s="39"/>
    </row>
    <row r="764" spans="1:5" s="11" customFormat="1">
      <c r="A764" s="79"/>
      <c r="B764" s="79"/>
      <c r="C764" s="39" t="s">
        <v>648</v>
      </c>
      <c r="D764" s="39"/>
      <c r="E764" s="39"/>
    </row>
    <row r="765" spans="1:5" s="11" customFormat="1">
      <c r="A765" s="79"/>
      <c r="B765" s="79"/>
      <c r="C765" s="39" t="s">
        <v>649</v>
      </c>
      <c r="D765" s="39"/>
      <c r="E765" s="39"/>
    </row>
    <row r="766" spans="1:5" s="11" customFormat="1">
      <c r="A766" s="79"/>
      <c r="B766" s="79"/>
      <c r="C766" s="39" t="s">
        <v>650</v>
      </c>
      <c r="D766" s="39"/>
      <c r="E766" s="39"/>
    </row>
    <row r="767" spans="1:5" s="11" customFormat="1">
      <c r="A767" s="79"/>
      <c r="B767" s="79"/>
      <c r="C767" s="39" t="s">
        <v>651</v>
      </c>
      <c r="D767" s="39"/>
      <c r="E767" s="39"/>
    </row>
    <row r="768" spans="1:5" s="11" customFormat="1">
      <c r="A768" s="79"/>
      <c r="B768" s="79"/>
      <c r="C768" s="39" t="s">
        <v>652</v>
      </c>
      <c r="D768" s="39"/>
      <c r="E768" s="39"/>
    </row>
    <row r="769" spans="1:5" s="11" customFormat="1">
      <c r="A769" s="79"/>
      <c r="B769" s="79"/>
      <c r="C769" s="39" t="s">
        <v>653</v>
      </c>
      <c r="D769" s="39"/>
      <c r="E769" s="39"/>
    </row>
    <row r="770" spans="1:5" s="11" customFormat="1">
      <c r="A770" s="79"/>
      <c r="B770" s="79"/>
      <c r="C770" s="39" t="s">
        <v>77</v>
      </c>
      <c r="D770" s="39"/>
      <c r="E770" s="39"/>
    </row>
    <row r="771" spans="1:5" s="11" customFormat="1">
      <c r="A771" s="79"/>
      <c r="B771" s="79"/>
      <c r="C771" s="39" t="s">
        <v>654</v>
      </c>
      <c r="D771" s="39"/>
      <c r="E771" s="39"/>
    </row>
    <row r="772" spans="1:5" s="11" customFormat="1">
      <c r="A772" s="79"/>
      <c r="B772" s="79"/>
      <c r="C772" s="39" t="s">
        <v>655</v>
      </c>
      <c r="D772" s="39"/>
      <c r="E772" s="39"/>
    </row>
    <row r="773" spans="1:5" s="11" customFormat="1">
      <c r="A773" s="79"/>
      <c r="B773" s="79"/>
      <c r="C773" s="39" t="s">
        <v>656</v>
      </c>
      <c r="D773" s="39"/>
      <c r="E773" s="39"/>
    </row>
    <row r="774" spans="1:5" s="11" customFormat="1">
      <c r="A774" s="79"/>
      <c r="B774" s="79"/>
      <c r="C774" s="39" t="s">
        <v>657</v>
      </c>
      <c r="D774" s="39"/>
      <c r="E774" s="39"/>
    </row>
    <row r="775" spans="1:5" s="11" customFormat="1">
      <c r="A775" s="79"/>
      <c r="B775" s="79"/>
      <c r="C775" s="39" t="s">
        <v>658</v>
      </c>
      <c r="D775" s="39"/>
      <c r="E775" s="39"/>
    </row>
    <row r="776" spans="1:5" s="11" customFormat="1">
      <c r="A776" s="79"/>
      <c r="B776" s="79"/>
      <c r="C776" s="39" t="s">
        <v>659</v>
      </c>
      <c r="D776" s="39"/>
      <c r="E776" s="39"/>
    </row>
    <row r="777" spans="1:5" s="11" customFormat="1">
      <c r="A777" s="79"/>
      <c r="B777" s="79"/>
      <c r="C777" s="39" t="s">
        <v>660</v>
      </c>
      <c r="D777" s="39"/>
      <c r="E777" s="39"/>
    </row>
    <row r="778" spans="1:5" s="11" customFormat="1">
      <c r="A778" s="79"/>
      <c r="B778" s="79"/>
      <c r="C778" s="39" t="s">
        <v>661</v>
      </c>
      <c r="D778" s="39"/>
      <c r="E778" s="39"/>
    </row>
    <row r="779" spans="1:5" s="11" customFormat="1">
      <c r="A779" s="79"/>
      <c r="B779" s="79"/>
      <c r="C779" s="39" t="s">
        <v>459</v>
      </c>
      <c r="D779" s="39"/>
      <c r="E779" s="39"/>
    </row>
    <row r="780" spans="1:5" s="11" customFormat="1">
      <c r="A780" s="79"/>
      <c r="B780" s="79"/>
      <c r="C780" s="39" t="s">
        <v>662</v>
      </c>
      <c r="D780" s="39"/>
      <c r="E780" s="39"/>
    </row>
    <row r="781" spans="1:5" s="11" customFormat="1">
      <c r="A781" s="79"/>
      <c r="B781" s="79"/>
      <c r="C781" s="39" t="s">
        <v>663</v>
      </c>
      <c r="D781" s="39"/>
      <c r="E781" s="39"/>
    </row>
    <row r="782" spans="1:5" s="11" customFormat="1">
      <c r="A782" s="79"/>
      <c r="B782" s="79"/>
      <c r="C782" s="39" t="s">
        <v>664</v>
      </c>
      <c r="D782" s="39"/>
      <c r="E782" s="39"/>
    </row>
    <row r="783" spans="1:5" s="11" customFormat="1">
      <c r="A783" s="79"/>
      <c r="B783" s="79"/>
      <c r="C783" s="39" t="s">
        <v>665</v>
      </c>
      <c r="D783" s="39"/>
      <c r="E783" s="39"/>
    </row>
    <row r="784" spans="1:5" s="11" customFormat="1">
      <c r="A784" s="79"/>
      <c r="B784" s="79"/>
      <c r="C784" s="39" t="s">
        <v>206</v>
      </c>
      <c r="D784" s="39"/>
      <c r="E784" s="39"/>
    </row>
    <row r="785" spans="1:6">
      <c r="A785" s="79"/>
      <c r="B785" s="79"/>
      <c r="C785" s="39" t="s">
        <v>467</v>
      </c>
      <c r="D785" s="39"/>
      <c r="E785" s="39"/>
      <c r="F785" s="11" t="s">
        <v>645</v>
      </c>
    </row>
    <row r="786" spans="1:6">
      <c r="A786" s="79"/>
      <c r="B786" s="79"/>
      <c r="C786" s="39" t="s">
        <v>338</v>
      </c>
      <c r="D786" s="39"/>
      <c r="E786" s="39"/>
      <c r="F786" s="11" t="s">
        <v>645</v>
      </c>
    </row>
    <row r="787" spans="1:6">
      <c r="A787" s="79"/>
      <c r="B787" s="79"/>
      <c r="C787" s="39" t="s">
        <v>666</v>
      </c>
      <c r="D787" s="39"/>
      <c r="E787" s="39"/>
      <c r="F787" s="11"/>
    </row>
    <row r="788" spans="1:6">
      <c r="A788" s="79"/>
      <c r="B788" s="79"/>
      <c r="C788" s="39" t="s">
        <v>667</v>
      </c>
      <c r="D788" s="39"/>
      <c r="E788" s="39"/>
      <c r="F788" s="11"/>
    </row>
    <row r="789" spans="1:6">
      <c r="A789" s="79"/>
      <c r="B789" s="79"/>
      <c r="C789" s="39" t="s">
        <v>668</v>
      </c>
      <c r="D789" s="39"/>
      <c r="E789" s="39"/>
      <c r="F789" s="11" t="s">
        <v>645</v>
      </c>
    </row>
    <row r="790" spans="1:6">
      <c r="A790" s="79"/>
      <c r="B790" s="79"/>
      <c r="C790" s="39" t="s">
        <v>669</v>
      </c>
      <c r="D790" s="39"/>
      <c r="E790" s="39"/>
      <c r="F790" s="11"/>
    </row>
    <row r="791" spans="1:6">
      <c r="A791" s="79"/>
      <c r="B791" s="79"/>
      <c r="C791" s="39" t="s">
        <v>670</v>
      </c>
      <c r="D791" s="39"/>
      <c r="E791" s="39"/>
      <c r="F791" s="11"/>
    </row>
    <row r="792" spans="1:6">
      <c r="A792" s="79"/>
      <c r="B792" s="79"/>
      <c r="C792" s="39" t="s">
        <v>671</v>
      </c>
      <c r="D792" s="39"/>
      <c r="E792" s="39"/>
      <c r="F792" s="11"/>
    </row>
    <row r="793" spans="1:6">
      <c r="A793" s="79"/>
      <c r="B793" s="79"/>
      <c r="C793" s="39" t="s">
        <v>672</v>
      </c>
      <c r="D793" s="39"/>
      <c r="E793" s="39"/>
      <c r="F793" s="11"/>
    </row>
    <row r="794" spans="1:6">
      <c r="A794" s="79"/>
      <c r="B794" s="79"/>
      <c r="C794" s="39" t="s">
        <v>673</v>
      </c>
      <c r="D794" s="39"/>
      <c r="E794" s="39"/>
      <c r="F794" s="11"/>
    </row>
    <row r="795" spans="1:6">
      <c r="A795" s="79"/>
      <c r="B795" s="79"/>
      <c r="C795" s="39" t="s">
        <v>674</v>
      </c>
      <c r="D795" s="39"/>
      <c r="E795" s="39"/>
      <c r="F795" s="11" t="s">
        <v>645</v>
      </c>
    </row>
    <row r="796" spans="1:6">
      <c r="A796" s="79"/>
      <c r="B796" s="79"/>
      <c r="C796" s="39" t="s">
        <v>675</v>
      </c>
      <c r="D796" s="39"/>
      <c r="E796" s="39"/>
      <c r="F796" s="11"/>
    </row>
    <row r="797" spans="1:6">
      <c r="A797" s="79"/>
      <c r="B797" s="79"/>
      <c r="C797" s="39" t="s">
        <v>676</v>
      </c>
      <c r="D797" s="39"/>
      <c r="E797" s="39"/>
      <c r="F797" s="11"/>
    </row>
    <row r="798" spans="1:6">
      <c r="A798" s="79"/>
      <c r="B798" s="79"/>
      <c r="C798" s="39" t="s">
        <v>677</v>
      </c>
      <c r="D798" s="39"/>
      <c r="E798" s="39"/>
      <c r="F798" s="11"/>
    </row>
    <row r="799" spans="1:6">
      <c r="A799" s="79"/>
      <c r="B799" s="79"/>
      <c r="C799" s="39" t="s">
        <v>384</v>
      </c>
      <c r="D799" s="39"/>
      <c r="E799" s="39"/>
      <c r="F799" s="11"/>
    </row>
    <row r="800" spans="1:6">
      <c r="A800" s="79"/>
      <c r="B800" s="79"/>
      <c r="C800" s="39" t="s">
        <v>678</v>
      </c>
      <c r="D800" s="39"/>
      <c r="E800" s="39"/>
      <c r="F800" s="11"/>
    </row>
    <row r="801" spans="1:6">
      <c r="A801" s="79"/>
      <c r="B801" s="79"/>
      <c r="C801" s="39" t="s">
        <v>679</v>
      </c>
      <c r="D801" s="39"/>
      <c r="E801" s="39"/>
      <c r="F801" s="11"/>
    </row>
    <row r="802" spans="1:6">
      <c r="A802" s="79"/>
      <c r="B802" s="79"/>
      <c r="C802" s="39" t="s">
        <v>680</v>
      </c>
      <c r="D802" s="39"/>
      <c r="E802" s="39"/>
      <c r="F802" s="11"/>
    </row>
    <row r="803" spans="1:6">
      <c r="A803" s="79"/>
      <c r="B803" s="79"/>
      <c r="C803" s="39" t="s">
        <v>681</v>
      </c>
      <c r="D803" s="39"/>
      <c r="E803" s="39"/>
      <c r="F803" s="11"/>
    </row>
    <row r="804" spans="1:6">
      <c r="A804" s="79"/>
      <c r="B804" s="79"/>
      <c r="C804" s="39" t="s">
        <v>682</v>
      </c>
      <c r="D804" s="39"/>
      <c r="E804" s="39"/>
      <c r="F804" s="11"/>
    </row>
    <row r="805" spans="1:6">
      <c r="A805" s="79"/>
      <c r="B805" s="79"/>
      <c r="C805" s="39" t="s">
        <v>683</v>
      </c>
      <c r="D805" s="39"/>
      <c r="E805" s="39"/>
      <c r="F805" s="11"/>
    </row>
    <row r="806" spans="1:6">
      <c r="A806" s="79"/>
      <c r="B806" s="79"/>
      <c r="C806" s="39" t="s">
        <v>684</v>
      </c>
      <c r="D806" s="39"/>
      <c r="E806" s="39"/>
      <c r="F806" s="11"/>
    </row>
    <row r="807" spans="1:6">
      <c r="A807" s="79"/>
      <c r="B807" s="79"/>
      <c r="C807" s="39" t="s">
        <v>685</v>
      </c>
      <c r="D807" s="39"/>
      <c r="E807" s="39"/>
      <c r="F807" s="11"/>
    </row>
    <row r="808" spans="1:6">
      <c r="A808" s="79"/>
      <c r="B808" s="79"/>
      <c r="C808" s="39" t="s">
        <v>686</v>
      </c>
      <c r="D808" s="39"/>
      <c r="E808" s="39"/>
      <c r="F808" s="11"/>
    </row>
    <row r="809" spans="1:6">
      <c r="A809" s="79"/>
      <c r="B809" s="79"/>
      <c r="C809" s="39" t="s">
        <v>687</v>
      </c>
      <c r="D809" s="39"/>
      <c r="E809" s="39"/>
      <c r="F809" s="11"/>
    </row>
    <row r="810" spans="1:6">
      <c r="A810" s="79"/>
      <c r="B810" s="79"/>
      <c r="C810" s="39" t="s">
        <v>688</v>
      </c>
      <c r="D810" s="39"/>
      <c r="E810" s="39"/>
      <c r="F810" s="11"/>
    </row>
    <row r="811" spans="1:6">
      <c r="A811" s="79"/>
      <c r="B811" s="79"/>
      <c r="C811" s="39" t="s">
        <v>689</v>
      </c>
      <c r="D811" s="39"/>
      <c r="E811" s="39"/>
      <c r="F811" s="11"/>
    </row>
    <row r="812" spans="1:6">
      <c r="A812" s="79"/>
      <c r="B812" s="79"/>
      <c r="C812" s="39" t="s">
        <v>691</v>
      </c>
      <c r="D812" s="39"/>
      <c r="E812" s="39"/>
      <c r="F812" s="11"/>
    </row>
    <row r="813" spans="1:6">
      <c r="A813" s="79"/>
      <c r="B813" s="79"/>
      <c r="C813" s="39" t="s">
        <v>690</v>
      </c>
      <c r="D813" s="39"/>
      <c r="E813" s="39"/>
      <c r="F813" s="11" t="s">
        <v>645</v>
      </c>
    </row>
    <row r="814" spans="1:6">
      <c r="A814" s="79"/>
      <c r="B814" s="79"/>
      <c r="C814" s="39" t="s">
        <v>692</v>
      </c>
      <c r="D814" s="39"/>
      <c r="E814" s="39"/>
      <c r="F814" s="11"/>
    </row>
    <row r="815" spans="1:6">
      <c r="A815" s="79"/>
      <c r="B815" s="79"/>
      <c r="C815" s="39" t="s">
        <v>693</v>
      </c>
      <c r="D815" s="39"/>
      <c r="E815" s="39"/>
      <c r="F815" s="11"/>
    </row>
    <row r="816" spans="1:6">
      <c r="A816" s="79"/>
      <c r="B816" s="79"/>
      <c r="C816" s="39" t="s">
        <v>694</v>
      </c>
      <c r="D816" s="39"/>
      <c r="E816" s="39"/>
      <c r="F816" s="11"/>
    </row>
    <row r="817" spans="1:5" s="11" customFormat="1">
      <c r="A817" s="79"/>
      <c r="B817" s="79"/>
      <c r="C817" s="39" t="s">
        <v>695</v>
      </c>
      <c r="D817" s="39"/>
      <c r="E817" s="39"/>
    </row>
    <row r="818" spans="1:5" s="11" customFormat="1">
      <c r="A818" s="79"/>
      <c r="B818" s="79"/>
      <c r="C818" s="39" t="s">
        <v>354</v>
      </c>
      <c r="D818" s="39"/>
      <c r="E818" s="39"/>
    </row>
    <row r="819" spans="1:5" s="11" customFormat="1">
      <c r="A819" s="79"/>
      <c r="B819" s="79"/>
      <c r="C819" s="39" t="s">
        <v>696</v>
      </c>
      <c r="D819" s="39"/>
      <c r="E819" s="39"/>
    </row>
    <row r="820" spans="1:5" s="11" customFormat="1">
      <c r="A820" s="79"/>
      <c r="B820" s="79"/>
      <c r="C820" s="39" t="s">
        <v>697</v>
      </c>
      <c r="D820" s="39"/>
      <c r="E820" s="39"/>
    </row>
    <row r="821" spans="1:5" s="11" customFormat="1">
      <c r="A821" s="79"/>
      <c r="B821" s="79"/>
      <c r="C821" s="39" t="s">
        <v>698</v>
      </c>
      <c r="D821" s="39"/>
      <c r="E821" s="39"/>
    </row>
    <row r="822" spans="1:5" s="11" customFormat="1">
      <c r="A822" s="79"/>
      <c r="B822" s="79"/>
      <c r="C822" s="39" t="s">
        <v>699</v>
      </c>
      <c r="D822" s="39"/>
      <c r="E822" s="39"/>
    </row>
    <row r="823" spans="1:5" s="11" customFormat="1">
      <c r="A823" s="79"/>
      <c r="B823" s="79"/>
      <c r="C823" s="39" t="s">
        <v>700</v>
      </c>
      <c r="D823" s="39"/>
      <c r="E823" s="39"/>
    </row>
    <row r="824" spans="1:5" s="11" customFormat="1">
      <c r="A824" s="79"/>
      <c r="B824" s="79"/>
      <c r="C824" s="39" t="s">
        <v>701</v>
      </c>
      <c r="D824" s="39"/>
      <c r="E824" s="39"/>
    </row>
    <row r="825" spans="1:5" s="11" customFormat="1">
      <c r="A825" s="79"/>
      <c r="B825" s="79"/>
      <c r="C825" s="39" t="s">
        <v>702</v>
      </c>
      <c r="D825" s="39"/>
      <c r="E825" s="39"/>
    </row>
    <row r="826" spans="1:5" s="11" customFormat="1">
      <c r="A826" s="79"/>
      <c r="B826" s="79"/>
      <c r="C826" s="39" t="s">
        <v>703</v>
      </c>
      <c r="D826" s="39"/>
      <c r="E826" s="39"/>
    </row>
    <row r="827" spans="1:5" s="11" customFormat="1">
      <c r="A827" s="79"/>
      <c r="B827" s="79"/>
      <c r="C827" s="39" t="s">
        <v>704</v>
      </c>
      <c r="D827" s="39"/>
      <c r="E827" s="39"/>
    </row>
    <row r="828" spans="1:5" s="11" customFormat="1">
      <c r="A828" s="79"/>
      <c r="B828" s="79"/>
      <c r="C828" s="39" t="s">
        <v>705</v>
      </c>
      <c r="D828" s="39"/>
      <c r="E828" s="39"/>
    </row>
    <row r="829" spans="1:5" s="11" customFormat="1">
      <c r="A829" s="79"/>
      <c r="B829" s="79"/>
      <c r="C829" s="39" t="s">
        <v>706</v>
      </c>
      <c r="D829" s="39"/>
      <c r="E829" s="39"/>
    </row>
    <row r="830" spans="1:5" s="11" customFormat="1">
      <c r="A830" s="79"/>
      <c r="B830" s="79"/>
      <c r="C830" s="39" t="s">
        <v>707</v>
      </c>
      <c r="D830" s="39"/>
      <c r="E830" s="39"/>
    </row>
    <row r="831" spans="1:5" s="11" customFormat="1">
      <c r="A831" s="79"/>
      <c r="B831" s="79"/>
      <c r="C831" s="39" t="s">
        <v>708</v>
      </c>
      <c r="D831" s="39"/>
      <c r="E831" s="39"/>
    </row>
    <row r="832" spans="1:5" s="11" customFormat="1">
      <c r="A832" s="79"/>
      <c r="B832" s="79"/>
      <c r="C832" s="39" t="s">
        <v>709</v>
      </c>
      <c r="D832" s="39"/>
      <c r="E832" s="39"/>
    </row>
    <row r="833" spans="1:5" s="11" customFormat="1">
      <c r="A833" s="79"/>
      <c r="B833" s="79"/>
      <c r="C833" s="39" t="s">
        <v>710</v>
      </c>
      <c r="D833" s="39"/>
      <c r="E833" s="39"/>
    </row>
    <row r="834" spans="1:5" s="11" customFormat="1">
      <c r="A834" s="79"/>
      <c r="B834" s="79"/>
      <c r="C834" s="39" t="s">
        <v>711</v>
      </c>
      <c r="D834" s="39"/>
      <c r="E834" s="39"/>
    </row>
    <row r="835" spans="1:5" s="11" customFormat="1">
      <c r="A835" s="79"/>
      <c r="B835" s="79"/>
      <c r="C835" s="39" t="s">
        <v>1302</v>
      </c>
      <c r="D835" s="39"/>
      <c r="E835" s="116" t="s">
        <v>1303</v>
      </c>
    </row>
    <row r="836" spans="1:5" s="11" customFormat="1">
      <c r="A836" s="79"/>
      <c r="B836" s="79"/>
      <c r="C836" s="39" t="s">
        <v>1304</v>
      </c>
      <c r="D836" s="39"/>
      <c r="E836" s="116" t="s">
        <v>721</v>
      </c>
    </row>
    <row r="837" spans="1:5" s="11" customFormat="1">
      <c r="A837" s="79"/>
      <c r="B837" s="79"/>
      <c r="C837" s="39" t="s">
        <v>1305</v>
      </c>
      <c r="D837" s="39"/>
      <c r="E837" s="116" t="s">
        <v>721</v>
      </c>
    </row>
    <row r="838" spans="1:5" s="11" customFormat="1" ht="15">
      <c r="A838" s="79"/>
      <c r="B838" s="79"/>
      <c r="C838" s="39" t="s">
        <v>717</v>
      </c>
      <c r="D838" s="39"/>
      <c r="E838" s="114"/>
    </row>
    <row r="839" spans="1:5" s="11" customFormat="1">
      <c r="A839" s="79"/>
      <c r="B839" s="79"/>
      <c r="C839" s="39" t="s">
        <v>218</v>
      </c>
      <c r="D839" s="39"/>
      <c r="E839" s="39"/>
    </row>
    <row r="840" spans="1:5" s="11" customFormat="1">
      <c r="A840" s="79"/>
      <c r="B840" s="79"/>
      <c r="C840" s="39" t="s">
        <v>714</v>
      </c>
      <c r="D840" s="39"/>
      <c r="E840" s="39"/>
    </row>
    <row r="841" spans="1:5" s="11" customFormat="1">
      <c r="A841" s="79"/>
      <c r="B841" s="79"/>
      <c r="C841" s="39" t="s">
        <v>715</v>
      </c>
      <c r="D841" s="39"/>
      <c r="E841" s="39"/>
    </row>
    <row r="842" spans="1:5" s="11" customFormat="1">
      <c r="A842" s="79"/>
      <c r="B842" s="79"/>
      <c r="C842" s="39" t="s">
        <v>712</v>
      </c>
      <c r="D842" s="39"/>
      <c r="E842" s="39"/>
    </row>
    <row r="843" spans="1:5" s="11" customFormat="1">
      <c r="A843" s="79"/>
      <c r="B843" s="79"/>
      <c r="C843" s="39" t="s">
        <v>281</v>
      </c>
      <c r="D843" s="39"/>
      <c r="E843" s="39"/>
    </row>
    <row r="844" spans="1:5" s="11" customFormat="1">
      <c r="A844" s="79"/>
      <c r="B844" s="79"/>
      <c r="C844" s="39" t="s">
        <v>713</v>
      </c>
      <c r="D844" s="39"/>
      <c r="E844" s="39"/>
    </row>
    <row r="845" spans="1:5" s="11" customFormat="1">
      <c r="A845" s="79"/>
      <c r="B845" s="79"/>
      <c r="C845" s="39" t="s">
        <v>716</v>
      </c>
      <c r="D845" s="39"/>
      <c r="E845" s="39"/>
    </row>
    <row r="846" spans="1:5" s="11" customFormat="1">
      <c r="A846" s="79"/>
      <c r="B846" s="79"/>
      <c r="C846" s="39" t="s">
        <v>1306</v>
      </c>
      <c r="D846" s="39"/>
      <c r="E846" s="39"/>
    </row>
    <row r="847" spans="1:5" s="11" customFormat="1">
      <c r="A847" s="79"/>
      <c r="B847" s="79"/>
      <c r="C847" s="39" t="s">
        <v>1307</v>
      </c>
      <c r="D847" s="39"/>
      <c r="E847" s="39"/>
    </row>
    <row r="848" spans="1:5" s="11" customFormat="1">
      <c r="A848" s="79"/>
      <c r="B848" s="79"/>
      <c r="C848" s="39" t="s">
        <v>1308</v>
      </c>
      <c r="D848" s="39"/>
      <c r="E848" s="39"/>
    </row>
    <row r="849" spans="1:5" s="11" customFormat="1">
      <c r="A849" s="79"/>
      <c r="B849" s="79"/>
      <c r="C849" s="39" t="s">
        <v>1309</v>
      </c>
      <c r="D849" s="39"/>
      <c r="E849" s="39"/>
    </row>
    <row r="850" spans="1:5" s="11" customFormat="1">
      <c r="A850" s="79"/>
      <c r="B850" s="79"/>
      <c r="C850" s="39" t="s">
        <v>1310</v>
      </c>
      <c r="D850" s="39"/>
      <c r="E850" s="39"/>
    </row>
    <row r="851" spans="1:5" s="11" customFormat="1">
      <c r="A851" s="79"/>
      <c r="B851" s="79"/>
      <c r="C851" s="39" t="s">
        <v>1311</v>
      </c>
      <c r="D851" s="39"/>
      <c r="E851" s="39"/>
    </row>
    <row r="852" spans="1:5" s="11" customFormat="1">
      <c r="A852" s="79"/>
      <c r="B852" s="79"/>
      <c r="C852" s="39" t="s">
        <v>1312</v>
      </c>
      <c r="D852" s="39"/>
      <c r="E852" s="39"/>
    </row>
    <row r="853" spans="1:5" s="11" customFormat="1">
      <c r="A853" s="79"/>
      <c r="B853" s="79"/>
      <c r="C853" s="39" t="s">
        <v>1313</v>
      </c>
      <c r="D853" s="39"/>
      <c r="E853" s="39"/>
    </row>
    <row r="854" spans="1:5" s="11" customFormat="1">
      <c r="A854" s="79"/>
      <c r="B854" s="79"/>
      <c r="C854" s="39" t="s">
        <v>114</v>
      </c>
      <c r="D854" s="39"/>
      <c r="E854" s="39"/>
    </row>
    <row r="855" spans="1:5" s="11" customFormat="1">
      <c r="A855" s="52"/>
      <c r="B855" s="52" t="s">
        <v>535</v>
      </c>
      <c r="C855" s="41" t="s">
        <v>120</v>
      </c>
      <c r="D855" s="41" t="s">
        <v>746</v>
      </c>
      <c r="E855" s="41"/>
    </row>
    <row r="856" spans="1:5" s="11" customFormat="1">
      <c r="A856" s="53"/>
      <c r="B856" s="53"/>
      <c r="C856" s="41" t="s">
        <v>51</v>
      </c>
      <c r="D856" s="41"/>
      <c r="E856" s="41"/>
    </row>
    <row r="857" spans="1:5" s="11" customFormat="1">
      <c r="A857" s="79" t="s">
        <v>235</v>
      </c>
      <c r="B857" s="79" t="s">
        <v>68</v>
      </c>
      <c r="C857" s="39" t="s">
        <v>611</v>
      </c>
      <c r="D857" s="39" t="s">
        <v>1314</v>
      </c>
      <c r="E857" s="39"/>
    </row>
    <row r="858" spans="1:5" s="11" customFormat="1">
      <c r="A858" s="79"/>
      <c r="B858" s="79"/>
      <c r="C858" s="39" t="s">
        <v>1315</v>
      </c>
      <c r="D858" s="39"/>
      <c r="E858" s="39"/>
    </row>
    <row r="859" spans="1:5" s="11" customFormat="1">
      <c r="A859" s="79"/>
      <c r="B859" s="79"/>
      <c r="C859" s="39" t="s">
        <v>614</v>
      </c>
      <c r="D859" s="39"/>
      <c r="E859" s="39"/>
    </row>
    <row r="860" spans="1:5" s="11" customFormat="1">
      <c r="A860" s="79"/>
      <c r="B860" s="79"/>
      <c r="C860" s="39" t="s">
        <v>1316</v>
      </c>
      <c r="D860" s="39"/>
      <c r="E860" s="39"/>
    </row>
    <row r="861" spans="1:5" s="11" customFormat="1">
      <c r="A861" s="79"/>
      <c r="B861" s="79"/>
      <c r="C861" s="39" t="s">
        <v>1317</v>
      </c>
      <c r="D861" s="39"/>
      <c r="E861" s="39"/>
    </row>
    <row r="862" spans="1:5" s="11" customFormat="1">
      <c r="A862" s="79"/>
      <c r="B862" s="79"/>
      <c r="C862" s="39" t="s">
        <v>1318</v>
      </c>
      <c r="D862" s="39"/>
      <c r="E862" s="39"/>
    </row>
    <row r="863" spans="1:5" s="11" customFormat="1">
      <c r="A863" s="79"/>
      <c r="B863" s="79"/>
      <c r="C863" s="39" t="s">
        <v>1319</v>
      </c>
      <c r="D863" s="39"/>
      <c r="E863" s="39"/>
    </row>
    <row r="864" spans="1:5" s="11" customFormat="1">
      <c r="A864" s="79"/>
      <c r="B864" s="79"/>
      <c r="C864" s="39" t="s">
        <v>1320</v>
      </c>
      <c r="D864" s="39"/>
      <c r="E864" s="39"/>
    </row>
    <row r="865" spans="1:5" s="11" customFormat="1">
      <c r="A865" s="79"/>
      <c r="B865" s="79"/>
      <c r="C865" s="39" t="s">
        <v>1321</v>
      </c>
      <c r="D865" s="39"/>
      <c r="E865" s="39"/>
    </row>
    <row r="866" spans="1:5" s="11" customFormat="1">
      <c r="A866" s="52" t="s">
        <v>236</v>
      </c>
      <c r="B866" s="52" t="s">
        <v>68</v>
      </c>
      <c r="C866" s="41" t="s">
        <v>1322</v>
      </c>
      <c r="D866" s="41" t="s">
        <v>1323</v>
      </c>
      <c r="E866" s="41"/>
    </row>
    <row r="867" spans="1:5" s="11" customFormat="1">
      <c r="A867" s="53"/>
      <c r="B867" s="53"/>
      <c r="C867" s="41" t="s">
        <v>1324</v>
      </c>
      <c r="D867" s="41"/>
      <c r="E867" s="41"/>
    </row>
    <row r="868" spans="1:5" s="11" customFormat="1">
      <c r="A868" s="53"/>
      <c r="B868" s="53"/>
      <c r="C868" s="41" t="s">
        <v>1325</v>
      </c>
      <c r="D868" s="41"/>
      <c r="E868" s="41"/>
    </row>
    <row r="869" spans="1:5" s="11" customFormat="1">
      <c r="A869" s="53"/>
      <c r="B869" s="53"/>
      <c r="C869" s="41" t="s">
        <v>1326</v>
      </c>
      <c r="D869" s="41"/>
      <c r="E869" s="41"/>
    </row>
    <row r="870" spans="1:5" s="11" customFormat="1">
      <c r="A870" s="53"/>
      <c r="B870" s="53"/>
      <c r="C870" s="41" t="s">
        <v>1327</v>
      </c>
      <c r="D870" s="41"/>
      <c r="E870" s="41"/>
    </row>
    <row r="871" spans="1:5" s="11" customFormat="1">
      <c r="A871" s="53"/>
      <c r="B871" s="53"/>
      <c r="C871" s="41" t="s">
        <v>1328</v>
      </c>
      <c r="D871" s="41"/>
      <c r="E871" s="41"/>
    </row>
    <row r="872" spans="1:5" s="11" customFormat="1">
      <c r="A872" s="53"/>
      <c r="B872" s="53"/>
      <c r="C872" s="41" t="s">
        <v>1329</v>
      </c>
      <c r="D872" s="41"/>
      <c r="E872" s="41"/>
    </row>
    <row r="873" spans="1:5" s="11" customFormat="1">
      <c r="A873" s="53"/>
      <c r="B873" s="53"/>
      <c r="C873" s="41" t="s">
        <v>1330</v>
      </c>
      <c r="D873" s="41"/>
      <c r="E873" s="41"/>
    </row>
    <row r="874" spans="1:5" s="11" customFormat="1">
      <c r="A874" s="79" t="s">
        <v>237</v>
      </c>
      <c r="B874" s="79" t="s">
        <v>68</v>
      </c>
      <c r="C874" s="39" t="s">
        <v>1322</v>
      </c>
      <c r="D874" s="39" t="s">
        <v>1331</v>
      </c>
      <c r="E874" s="39"/>
    </row>
    <row r="875" spans="1:5" s="11" customFormat="1">
      <c r="A875" s="79"/>
      <c r="B875" s="79"/>
      <c r="C875" s="39" t="s">
        <v>1325</v>
      </c>
      <c r="D875" s="39"/>
      <c r="E875" s="39"/>
    </row>
    <row r="876" spans="1:5" s="11" customFormat="1">
      <c r="A876" s="79"/>
      <c r="B876" s="79"/>
      <c r="C876" s="39" t="s">
        <v>1327</v>
      </c>
      <c r="D876" s="39"/>
      <c r="E876" s="39"/>
    </row>
    <row r="877" spans="1:5" s="11" customFormat="1">
      <c r="A877" s="79"/>
      <c r="B877" s="79"/>
      <c r="C877" s="39" t="s">
        <v>1332</v>
      </c>
      <c r="D877" s="39"/>
      <c r="E877" s="39"/>
    </row>
    <row r="878" spans="1:5" s="11" customFormat="1">
      <c r="A878" s="79"/>
      <c r="B878" s="79"/>
      <c r="C878" s="39" t="s">
        <v>114</v>
      </c>
      <c r="D878" s="39"/>
      <c r="E878" s="39"/>
    </row>
    <row r="879" spans="1:5" s="11" customFormat="1">
      <c r="A879" s="52" t="s">
        <v>238</v>
      </c>
      <c r="B879" s="52" t="s">
        <v>68</v>
      </c>
      <c r="C879" s="41" t="s">
        <v>128</v>
      </c>
      <c r="D879" s="41" t="s">
        <v>1333</v>
      </c>
      <c r="E879" s="41"/>
    </row>
    <row r="880" spans="1:5" s="11" customFormat="1">
      <c r="A880" s="53"/>
      <c r="B880" s="53"/>
      <c r="C880" s="41" t="s">
        <v>113</v>
      </c>
      <c r="D880" s="41"/>
      <c r="E880" s="41"/>
    </row>
    <row r="881" spans="1:6">
      <c r="A881" s="53"/>
      <c r="B881" s="53"/>
      <c r="C881" s="41" t="s">
        <v>1141</v>
      </c>
      <c r="D881" s="41"/>
      <c r="E881" s="41"/>
      <c r="F881" s="11"/>
    </row>
    <row r="882" spans="1:6">
      <c r="A882" s="53"/>
      <c r="B882" s="53"/>
      <c r="C882" s="41" t="s">
        <v>1330</v>
      </c>
      <c r="D882" s="41"/>
      <c r="E882" s="41"/>
      <c r="F882" s="11"/>
    </row>
    <row r="883" spans="1:6">
      <c r="A883" s="53"/>
      <c r="B883" s="53"/>
      <c r="C883" s="41" t="s">
        <v>1142</v>
      </c>
      <c r="D883" s="41"/>
      <c r="E883" s="41"/>
      <c r="F883" s="11"/>
    </row>
    <row r="884" spans="1:6">
      <c r="A884" s="53"/>
      <c r="B884" s="53"/>
      <c r="C884" s="41" t="s">
        <v>1334</v>
      </c>
      <c r="D884" s="41"/>
      <c r="E884" s="41"/>
      <c r="F884" s="11"/>
    </row>
    <row r="885" spans="1:6">
      <c r="A885" s="53"/>
      <c r="B885" s="53"/>
      <c r="C885" s="41" t="s">
        <v>1335</v>
      </c>
      <c r="D885" s="41"/>
      <c r="E885" s="41"/>
      <c r="F885" s="11"/>
    </row>
    <row r="886" spans="1:6">
      <c r="A886" s="53"/>
      <c r="B886" s="53"/>
      <c r="C886" s="41" t="s">
        <v>1336</v>
      </c>
      <c r="D886" s="41"/>
      <c r="E886" s="41"/>
      <c r="F886" s="11"/>
    </row>
    <row r="887" spans="1:6">
      <c r="A887" s="53"/>
      <c r="B887" s="53"/>
      <c r="C887" s="41" t="s">
        <v>1337</v>
      </c>
      <c r="D887" s="41"/>
      <c r="E887" s="41"/>
      <c r="F887" s="11"/>
    </row>
    <row r="888" spans="1:6">
      <c r="A888" s="53"/>
      <c r="B888" s="53"/>
      <c r="C888" s="41" t="s">
        <v>1338</v>
      </c>
      <c r="D888" s="41"/>
      <c r="E888" s="41"/>
      <c r="F888" s="11"/>
    </row>
    <row r="889" spans="1:6">
      <c r="A889" s="53"/>
      <c r="B889" s="53"/>
      <c r="C889" s="41" t="s">
        <v>1339</v>
      </c>
      <c r="D889" s="41"/>
      <c r="E889" s="41" t="s">
        <v>1340</v>
      </c>
      <c r="F889" s="11" t="s">
        <v>645</v>
      </c>
    </row>
    <row r="890" spans="1:6">
      <c r="A890" s="54"/>
      <c r="B890" s="54"/>
      <c r="C890" s="41" t="s">
        <v>114</v>
      </c>
      <c r="D890" s="41"/>
      <c r="E890" s="41"/>
      <c r="F890" s="11"/>
    </row>
    <row r="891" spans="1:6">
      <c r="A891" s="68" t="s">
        <v>239</v>
      </c>
      <c r="B891" s="68" t="s">
        <v>68</v>
      </c>
      <c r="C891" s="39" t="s">
        <v>1299</v>
      </c>
      <c r="D891" s="39" t="s">
        <v>1341</v>
      </c>
      <c r="E891" s="39"/>
      <c r="F891" s="11"/>
    </row>
    <row r="892" spans="1:6">
      <c r="A892" s="69"/>
      <c r="B892" s="69"/>
      <c r="C892" s="39" t="s">
        <v>1342</v>
      </c>
      <c r="D892" s="39"/>
      <c r="E892" s="39"/>
      <c r="F892" s="11"/>
    </row>
    <row r="893" spans="1:6">
      <c r="A893" s="69"/>
      <c r="B893" s="69"/>
      <c r="C893" s="39" t="s">
        <v>1343</v>
      </c>
      <c r="D893" s="39"/>
      <c r="E893" s="39"/>
      <c r="F893" s="11"/>
    </row>
    <row r="894" spans="1:6">
      <c r="A894" s="69"/>
      <c r="B894" s="69"/>
      <c r="C894" s="39" t="s">
        <v>1344</v>
      </c>
      <c r="D894" s="39"/>
      <c r="E894" s="39"/>
      <c r="F894" s="11"/>
    </row>
    <row r="895" spans="1:6">
      <c r="A895" s="69"/>
      <c r="B895" s="69"/>
      <c r="C895" s="39" t="s">
        <v>1345</v>
      </c>
      <c r="D895" s="39"/>
      <c r="E895" s="39"/>
      <c r="F895" s="11"/>
    </row>
    <row r="896" spans="1:6">
      <c r="A896" s="69"/>
      <c r="B896" s="69"/>
      <c r="C896" s="39" t="s">
        <v>1346</v>
      </c>
      <c r="D896" s="39"/>
      <c r="E896" s="39" t="s">
        <v>1347</v>
      </c>
      <c r="F896" s="11"/>
    </row>
    <row r="897" spans="1:5" s="11" customFormat="1">
      <c r="A897" s="69"/>
      <c r="B897" s="69"/>
      <c r="C897" s="39" t="s">
        <v>1348</v>
      </c>
      <c r="D897" s="39"/>
      <c r="E897" s="39"/>
    </row>
    <row r="898" spans="1:5" s="11" customFormat="1">
      <c r="A898" s="52" t="s">
        <v>240</v>
      </c>
      <c r="B898" s="52" t="s">
        <v>68</v>
      </c>
      <c r="C898" s="41" t="s">
        <v>1349</v>
      </c>
      <c r="D898" s="41" t="s">
        <v>1350</v>
      </c>
      <c r="E898" s="41"/>
    </row>
    <row r="899" spans="1:5" s="11" customFormat="1">
      <c r="A899" s="53"/>
      <c r="B899" s="53"/>
      <c r="C899" s="41" t="s">
        <v>1351</v>
      </c>
      <c r="D899" s="41"/>
      <c r="E899" s="41"/>
    </row>
    <row r="900" spans="1:5" s="11" customFormat="1">
      <c r="A900" s="53"/>
      <c r="B900" s="53"/>
      <c r="C900" s="41" t="s">
        <v>1352</v>
      </c>
      <c r="D900" s="41"/>
      <c r="E900" s="41"/>
    </row>
    <row r="901" spans="1:5" s="11" customFormat="1">
      <c r="A901" s="53"/>
      <c r="B901" s="53"/>
      <c r="C901" s="41" t="s">
        <v>1353</v>
      </c>
      <c r="D901" s="41"/>
      <c r="E901" s="41"/>
    </row>
    <row r="902" spans="1:5" s="11" customFormat="1">
      <c r="A902" s="53"/>
      <c r="B902" s="53"/>
      <c r="C902" s="41" t="s">
        <v>1354</v>
      </c>
      <c r="D902" s="41"/>
      <c r="E902" s="41"/>
    </row>
    <row r="903" spans="1:5" s="11" customFormat="1">
      <c r="A903" s="53"/>
      <c r="B903" s="53"/>
      <c r="C903" s="41" t="s">
        <v>114</v>
      </c>
      <c r="D903" s="41"/>
      <c r="E903" s="41"/>
    </row>
    <row r="904" spans="1:5" s="11" customFormat="1">
      <c r="A904" s="68" t="s">
        <v>241</v>
      </c>
      <c r="B904" s="68" t="s">
        <v>68</v>
      </c>
      <c r="C904" s="39" t="s">
        <v>1355</v>
      </c>
      <c r="D904" s="68" t="s">
        <v>1356</v>
      </c>
      <c r="E904" s="39"/>
    </row>
    <row r="905" spans="1:5" s="11" customFormat="1">
      <c r="A905" s="69"/>
      <c r="B905" s="69"/>
      <c r="C905" s="39" t="s">
        <v>1357</v>
      </c>
      <c r="D905" s="39"/>
      <c r="E905" s="39"/>
    </row>
    <row r="906" spans="1:5" s="11" customFormat="1">
      <c r="A906" s="69"/>
      <c r="B906" s="69"/>
      <c r="C906" s="39" t="s">
        <v>1299</v>
      </c>
      <c r="D906" s="39"/>
      <c r="E906" s="39"/>
    </row>
    <row r="907" spans="1:5" s="11" customFormat="1">
      <c r="A907" s="69"/>
      <c r="B907" s="69"/>
      <c r="C907" s="39" t="s">
        <v>114</v>
      </c>
      <c r="D907" s="39"/>
      <c r="E907" s="39"/>
    </row>
    <row r="908" spans="1:5" s="11" customFormat="1">
      <c r="A908" s="52" t="s">
        <v>243</v>
      </c>
      <c r="B908" s="52" t="s">
        <v>68</v>
      </c>
      <c r="C908" s="41" t="s">
        <v>1358</v>
      </c>
      <c r="D908" s="41" t="str">
        <f>B908 &amp; " " &amp; A908</f>
        <v>מאפיין עיקרי אופציות</v>
      </c>
      <c r="E908" s="41"/>
    </row>
    <row r="909" spans="1:5" s="11" customFormat="1">
      <c r="A909" s="53"/>
      <c r="B909" s="53"/>
      <c r="C909" s="41" t="s">
        <v>1359</v>
      </c>
      <c r="D909" s="41"/>
      <c r="E909" s="131" t="s">
        <v>1360</v>
      </c>
    </row>
    <row r="910" spans="1:5" s="11" customFormat="1">
      <c r="A910" s="53"/>
      <c r="B910" s="53"/>
      <c r="C910" s="41" t="s">
        <v>1361</v>
      </c>
      <c r="D910" s="41"/>
      <c r="E910" s="41"/>
    </row>
    <row r="911" spans="1:5" s="11" customFormat="1">
      <c r="A911" s="53"/>
      <c r="B911" s="53"/>
      <c r="C911" s="41" t="s">
        <v>542</v>
      </c>
      <c r="D911" s="41"/>
      <c r="E911" s="41"/>
    </row>
    <row r="912" spans="1:5" s="11" customFormat="1">
      <c r="A912" s="53"/>
      <c r="B912" s="53"/>
      <c r="C912" s="41" t="s">
        <v>1362</v>
      </c>
      <c r="D912" s="41"/>
      <c r="E912" s="41"/>
    </row>
    <row r="913" spans="1:6">
      <c r="A913" s="53"/>
      <c r="B913" s="53"/>
      <c r="C913" s="41" t="s">
        <v>1363</v>
      </c>
      <c r="D913" s="41"/>
      <c r="E913" s="41"/>
      <c r="F913" s="11"/>
    </row>
    <row r="914" spans="1:6">
      <c r="A914" s="78" t="s">
        <v>245</v>
      </c>
      <c r="B914" s="78" t="s">
        <v>68</v>
      </c>
      <c r="C914" s="44" t="s">
        <v>1364</v>
      </c>
      <c r="D914" s="44" t="str">
        <f>B914 &amp; " " &amp; A914</f>
        <v>מאפיין עיקרי מוצרים מובנים</v>
      </c>
      <c r="E914" s="44"/>
      <c r="F914" s="11"/>
    </row>
    <row r="915" spans="1:6">
      <c r="A915" s="79"/>
      <c r="B915" s="79"/>
      <c r="C915" s="44" t="s">
        <v>1365</v>
      </c>
      <c r="D915" s="44"/>
      <c r="E915" s="44"/>
      <c r="F915" s="11"/>
    </row>
    <row r="916" spans="1:6">
      <c r="A916" s="79"/>
      <c r="B916" s="79"/>
      <c r="C916" s="39" t="s">
        <v>1366</v>
      </c>
      <c r="D916" s="39"/>
      <c r="E916" s="39"/>
      <c r="F916" s="11"/>
    </row>
    <row r="917" spans="1:6">
      <c r="A917" s="79"/>
      <c r="B917" s="79"/>
      <c r="C917" s="39" t="s">
        <v>1367</v>
      </c>
      <c r="D917" s="39"/>
      <c r="E917" s="39"/>
      <c r="F917" s="11"/>
    </row>
    <row r="918" spans="1:6">
      <c r="A918" s="79"/>
      <c r="B918" s="79"/>
      <c r="C918" s="39" t="s">
        <v>1368</v>
      </c>
      <c r="D918" s="39"/>
      <c r="E918" s="39"/>
      <c r="F918" s="11"/>
    </row>
    <row r="919" spans="1:6">
      <c r="A919" s="79"/>
      <c r="B919" s="79"/>
      <c r="C919" s="39" t="s">
        <v>1369</v>
      </c>
      <c r="D919" s="39"/>
      <c r="E919" s="39"/>
      <c r="F919" s="11"/>
    </row>
    <row r="920" spans="1:6">
      <c r="A920" s="74" t="s">
        <v>246</v>
      </c>
      <c r="B920" s="74" t="s">
        <v>68</v>
      </c>
      <c r="C920" s="46" t="s">
        <v>1322</v>
      </c>
      <c r="D920" s="41" t="s">
        <v>1323</v>
      </c>
      <c r="E920" s="46"/>
      <c r="F920" s="11"/>
    </row>
    <row r="921" spans="1:6">
      <c r="A921" s="56"/>
      <c r="B921" s="56"/>
      <c r="C921" s="46" t="s">
        <v>1324</v>
      </c>
      <c r="D921" s="46"/>
      <c r="E921" s="46"/>
      <c r="F921" s="11"/>
    </row>
    <row r="922" spans="1:6">
      <c r="A922" s="56"/>
      <c r="B922" s="56"/>
      <c r="C922" s="41" t="s">
        <v>1325</v>
      </c>
      <c r="D922" s="41"/>
      <c r="E922" s="41"/>
      <c r="F922" s="11"/>
    </row>
    <row r="923" spans="1:6">
      <c r="A923" s="56"/>
      <c r="B923" s="56"/>
      <c r="C923" s="41" t="s">
        <v>1326</v>
      </c>
      <c r="D923" s="41"/>
      <c r="E923" s="41"/>
      <c r="F923" s="11"/>
    </row>
    <row r="924" spans="1:6">
      <c r="A924" s="56"/>
      <c r="B924" s="56"/>
      <c r="C924" s="41" t="s">
        <v>1327</v>
      </c>
      <c r="D924" s="41"/>
      <c r="E924" s="41"/>
      <c r="F924" s="11"/>
    </row>
    <row r="925" spans="1:6">
      <c r="A925" s="56"/>
      <c r="B925" s="56"/>
      <c r="C925" s="41" t="s">
        <v>1328</v>
      </c>
      <c r="D925" s="41"/>
      <c r="E925" s="41"/>
      <c r="F925" s="11"/>
    </row>
    <row r="926" spans="1:6">
      <c r="A926" s="56"/>
      <c r="B926" s="56"/>
      <c r="C926" s="46" t="s">
        <v>1329</v>
      </c>
      <c r="D926" s="46"/>
      <c r="E926" s="46"/>
      <c r="F926" s="11"/>
    </row>
    <row r="927" spans="1:6">
      <c r="A927" s="56"/>
      <c r="B927" s="56"/>
      <c r="C927" s="46" t="s">
        <v>1330</v>
      </c>
      <c r="D927" s="46"/>
      <c r="E927" s="46"/>
      <c r="F927" s="11"/>
    </row>
    <row r="928" spans="1:6" ht="15">
      <c r="A928" s="78" t="s">
        <v>247</v>
      </c>
      <c r="B928" s="78" t="s">
        <v>68</v>
      </c>
      <c r="C928" s="44" t="s">
        <v>1370</v>
      </c>
      <c r="D928" s="44" t="str">
        <f>B928 &amp; " " &amp; A928</f>
        <v>מאפיין עיקרי לא סחיר איגרות חוב מיועדות</v>
      </c>
      <c r="E928" s="44"/>
      <c r="F928" s="45"/>
    </row>
    <row r="929" spans="1:6" ht="15">
      <c r="A929" s="79"/>
      <c r="B929" s="79"/>
      <c r="C929" s="44" t="s">
        <v>1371</v>
      </c>
      <c r="D929" s="44"/>
      <c r="E929" s="44"/>
      <c r="F929" s="45"/>
    </row>
    <row r="930" spans="1:6" ht="15">
      <c r="A930" s="79"/>
      <c r="B930" s="79"/>
      <c r="C930" s="39" t="s">
        <v>1372</v>
      </c>
      <c r="D930" s="39"/>
      <c r="E930" s="39"/>
      <c r="F930" s="45"/>
    </row>
    <row r="931" spans="1:6" ht="15">
      <c r="A931" s="79"/>
      <c r="B931" s="79"/>
      <c r="C931" s="39" t="s">
        <v>1373</v>
      </c>
      <c r="D931" s="39"/>
      <c r="E931" s="39"/>
      <c r="F931" s="45"/>
    </row>
    <row r="932" spans="1:6" ht="15">
      <c r="A932" s="79"/>
      <c r="B932" s="79"/>
      <c r="C932" s="39" t="s">
        <v>1374</v>
      </c>
      <c r="D932" s="39"/>
      <c r="E932" s="39"/>
      <c r="F932" s="45"/>
    </row>
    <row r="933" spans="1:6">
      <c r="A933" s="79"/>
      <c r="B933" s="79"/>
      <c r="C933" s="39" t="s">
        <v>114</v>
      </c>
      <c r="D933" s="39"/>
      <c r="E933" s="39"/>
      <c r="F933" s="11"/>
    </row>
    <row r="934" spans="1:6">
      <c r="A934" s="74" t="s">
        <v>248</v>
      </c>
      <c r="B934" s="74" t="s">
        <v>68</v>
      </c>
      <c r="C934" s="41" t="s">
        <v>1375</v>
      </c>
      <c r="D934" s="41" t="str">
        <f>B934 &amp; " " &amp; A934</f>
        <v>מאפיין עיקרי אפיק השקעה מובטח תשואה</v>
      </c>
      <c r="E934" s="41"/>
      <c r="F934" s="11"/>
    </row>
    <row r="935" spans="1:6">
      <c r="A935" s="56"/>
      <c r="B935" s="56"/>
      <c r="C935" s="41" t="s">
        <v>1376</v>
      </c>
      <c r="D935" s="41"/>
      <c r="E935" s="41"/>
      <c r="F935" s="11"/>
    </row>
    <row r="936" spans="1:6">
      <c r="A936" s="56"/>
      <c r="B936" s="56"/>
      <c r="C936" s="41" t="s">
        <v>1377</v>
      </c>
      <c r="D936" s="41"/>
      <c r="E936" s="41"/>
      <c r="F936" s="11"/>
    </row>
    <row r="937" spans="1:6">
      <c r="A937" s="75" t="s">
        <v>249</v>
      </c>
      <c r="B937" s="75" t="s">
        <v>68</v>
      </c>
      <c r="C937" s="44" t="s">
        <v>113</v>
      </c>
      <c r="D937" s="44" t="str">
        <f>B937 &amp; " " &amp; A937</f>
        <v>מאפיין עיקרי לא סחיר ניירות ערך מסחריים</v>
      </c>
      <c r="E937" s="44"/>
      <c r="F937" s="11"/>
    </row>
    <row r="938" spans="1:6">
      <c r="A938" s="76"/>
      <c r="B938" s="76"/>
      <c r="C938" s="39" t="s">
        <v>128</v>
      </c>
      <c r="D938" s="44"/>
      <c r="E938" s="44"/>
      <c r="F938" s="11"/>
    </row>
    <row r="939" spans="1:6">
      <c r="A939" s="76"/>
      <c r="B939" s="76"/>
      <c r="C939" s="39" t="s">
        <v>1141</v>
      </c>
      <c r="D939" s="39"/>
      <c r="E939" s="39"/>
      <c r="F939" s="11"/>
    </row>
    <row r="940" spans="1:6">
      <c r="A940" s="76"/>
      <c r="B940" s="76"/>
      <c r="C940" s="39" t="s">
        <v>1330</v>
      </c>
      <c r="D940" s="39"/>
      <c r="E940" s="39"/>
      <c r="F940" s="11"/>
    </row>
    <row r="941" spans="1:6">
      <c r="A941" s="76"/>
      <c r="B941" s="76"/>
      <c r="C941" s="39" t="s">
        <v>1378</v>
      </c>
      <c r="D941" s="39"/>
      <c r="E941" s="39"/>
      <c r="F941" s="11"/>
    </row>
    <row r="942" spans="1:6">
      <c r="A942" s="76"/>
      <c r="B942" s="76"/>
      <c r="C942" s="39" t="s">
        <v>160</v>
      </c>
      <c r="D942" s="39"/>
      <c r="E942" s="39"/>
      <c r="F942" s="11"/>
    </row>
    <row r="943" spans="1:6">
      <c r="A943" s="76"/>
      <c r="B943" s="76"/>
      <c r="C943" s="39" t="s">
        <v>1379</v>
      </c>
      <c r="D943" s="39"/>
      <c r="E943" s="39"/>
      <c r="F943" s="11"/>
    </row>
    <row r="944" spans="1:6">
      <c r="A944" s="76"/>
      <c r="B944" s="76"/>
      <c r="C944" s="39" t="s">
        <v>1380</v>
      </c>
      <c r="D944" s="39"/>
      <c r="E944" s="39"/>
      <c r="F944" s="11"/>
    </row>
    <row r="945" spans="1:5" s="11" customFormat="1">
      <c r="A945" s="76"/>
      <c r="B945" s="76"/>
      <c r="C945" s="39" t="s">
        <v>114</v>
      </c>
      <c r="D945" s="39"/>
      <c r="E945" s="39"/>
    </row>
    <row r="946" spans="1:5" s="11" customFormat="1">
      <c r="A946" s="82" t="s">
        <v>250</v>
      </c>
      <c r="B946" s="82" t="s">
        <v>68</v>
      </c>
      <c r="C946" s="46" t="s">
        <v>128</v>
      </c>
      <c r="D946" s="41" t="str">
        <f>B946 &amp; " " &amp; A946</f>
        <v>מאפיין עיקרי לא סחיר איגרות חוב</v>
      </c>
      <c r="E946" s="46"/>
    </row>
    <row r="947" spans="1:5" s="11" customFormat="1">
      <c r="A947" s="83"/>
      <c r="B947" s="83"/>
      <c r="C947" s="46" t="s">
        <v>113</v>
      </c>
      <c r="D947" s="46"/>
      <c r="E947" s="46"/>
    </row>
    <row r="948" spans="1:5" s="11" customFormat="1">
      <c r="A948" s="83"/>
      <c r="B948" s="83"/>
      <c r="C948" s="41" t="s">
        <v>1141</v>
      </c>
      <c r="D948" s="41"/>
      <c r="E948" s="41"/>
    </row>
    <row r="949" spans="1:5" s="11" customFormat="1">
      <c r="A949" s="83"/>
      <c r="B949" s="83"/>
      <c r="C949" s="41" t="s">
        <v>1330</v>
      </c>
      <c r="D949" s="41"/>
      <c r="E949" s="41"/>
    </row>
    <row r="950" spans="1:5" s="11" customFormat="1">
      <c r="A950" s="83"/>
      <c r="B950" s="83"/>
      <c r="C950" s="41" t="s">
        <v>1142</v>
      </c>
      <c r="D950" s="41"/>
      <c r="E950" s="41"/>
    </row>
    <row r="951" spans="1:5" s="11" customFormat="1">
      <c r="A951" s="83"/>
      <c r="B951" s="83"/>
      <c r="C951" s="41" t="s">
        <v>1334</v>
      </c>
      <c r="D951" s="41"/>
      <c r="E951" s="41"/>
    </row>
    <row r="952" spans="1:5" s="11" customFormat="1">
      <c r="A952" s="83"/>
      <c r="B952" s="83"/>
      <c r="C952" s="46" t="s">
        <v>1335</v>
      </c>
      <c r="D952" s="46"/>
      <c r="E952" s="46"/>
    </row>
    <row r="953" spans="1:5" s="11" customFormat="1">
      <c r="A953" s="83"/>
      <c r="B953" s="83"/>
      <c r="C953" s="41" t="s">
        <v>1336</v>
      </c>
      <c r="D953" s="41"/>
      <c r="E953" s="41"/>
    </row>
    <row r="954" spans="1:5" s="11" customFormat="1">
      <c r="A954" s="83"/>
      <c r="B954" s="83"/>
      <c r="C954" s="46" t="s">
        <v>1337</v>
      </c>
      <c r="D954" s="46"/>
      <c r="E954" s="46"/>
    </row>
    <row r="955" spans="1:5" s="11" customFormat="1">
      <c r="A955" s="83"/>
      <c r="B955" s="83"/>
      <c r="C955" s="46" t="s">
        <v>1338</v>
      </c>
      <c r="D955" s="46"/>
      <c r="E955" s="46"/>
    </row>
    <row r="956" spans="1:5" s="11" customFormat="1">
      <c r="A956" s="83"/>
      <c r="B956" s="83"/>
      <c r="C956" s="46" t="s">
        <v>160</v>
      </c>
      <c r="D956" s="46"/>
      <c r="E956" s="46" t="str">
        <f>"[" &amp; _xlfn.TEXTJOIN("], [", TRUE, C956:C960) &amp; "]"</f>
        <v>[נש"ר לא צמוד למדד המחירים לצרכן], [נש"ר צמוד למדד המחירים לצרכן], [נש"ר צמוד למט"ח], [נש"ר נקוב במט"ח], [נש"ר צמוד למדד אחר]</v>
      </c>
    </row>
    <row r="957" spans="1:5" s="11" customFormat="1">
      <c r="A957" s="83"/>
      <c r="B957" s="83"/>
      <c r="C957" s="46" t="s">
        <v>1378</v>
      </c>
      <c r="D957" s="46"/>
      <c r="E957" s="46"/>
    </row>
    <row r="958" spans="1:5" s="11" customFormat="1">
      <c r="A958" s="83"/>
      <c r="B958" s="83"/>
      <c r="C958" s="46" t="s">
        <v>1379</v>
      </c>
      <c r="D958" s="46"/>
      <c r="E958" s="46"/>
    </row>
    <row r="959" spans="1:5" s="11" customFormat="1">
      <c r="A959" s="83"/>
      <c r="B959" s="83"/>
      <c r="C959" s="46" t="s">
        <v>1380</v>
      </c>
      <c r="D959" s="46"/>
      <c r="E959" s="46"/>
    </row>
    <row r="960" spans="1:5" s="11" customFormat="1">
      <c r="A960" s="83"/>
      <c r="B960" s="83"/>
      <c r="C960" s="46" t="s">
        <v>1381</v>
      </c>
      <c r="D960" s="46"/>
      <c r="E960" s="46"/>
    </row>
    <row r="961" spans="1:6">
      <c r="A961" s="83"/>
      <c r="B961" s="83"/>
      <c r="C961" s="41" t="s">
        <v>1339</v>
      </c>
      <c r="D961" s="41"/>
      <c r="E961" s="41" t="s">
        <v>1382</v>
      </c>
      <c r="F961" s="11" t="s">
        <v>645</v>
      </c>
    </row>
    <row r="962" spans="1:6">
      <c r="A962" s="112"/>
      <c r="B962" s="112"/>
      <c r="C962" s="41" t="s">
        <v>114</v>
      </c>
      <c r="D962" s="41"/>
      <c r="E962" s="41"/>
      <c r="F962" s="11"/>
    </row>
    <row r="963" spans="1:6" ht="14.25" customHeight="1">
      <c r="A963" s="75" t="s">
        <v>251</v>
      </c>
      <c r="B963" s="75" t="s">
        <v>68</v>
      </c>
      <c r="C963" s="44" t="s">
        <v>1383</v>
      </c>
      <c r="D963" s="44" t="str">
        <f>B963 &amp; " " &amp; A963</f>
        <v>מאפיין עיקרי לא סחיר מניות מבכ ויהש</v>
      </c>
      <c r="E963" s="44"/>
      <c r="F963" s="11"/>
    </row>
    <row r="964" spans="1:6">
      <c r="A964" s="76"/>
      <c r="B964" s="76"/>
      <c r="C964" s="44" t="s">
        <v>1384</v>
      </c>
      <c r="D964" s="44"/>
      <c r="E964" s="44"/>
      <c r="F964" s="11"/>
    </row>
    <row r="965" spans="1:6">
      <c r="A965" s="76"/>
      <c r="B965" s="76"/>
      <c r="C965" s="39" t="s">
        <v>1385</v>
      </c>
      <c r="D965" s="39"/>
      <c r="E965" s="39"/>
      <c r="F965" s="11"/>
    </row>
    <row r="966" spans="1:6">
      <c r="A966" s="76"/>
      <c r="B966" s="76"/>
      <c r="C966" s="39" t="s">
        <v>1386</v>
      </c>
      <c r="D966" s="39"/>
      <c r="E966" s="39"/>
      <c r="F966" s="11"/>
    </row>
    <row r="967" spans="1:6">
      <c r="A967" s="76"/>
      <c r="B967" s="76"/>
      <c r="C967" s="39" t="s">
        <v>1387</v>
      </c>
      <c r="D967" s="39"/>
      <c r="E967" s="39"/>
      <c r="F967" s="11"/>
    </row>
    <row r="968" spans="1:6">
      <c r="A968" s="76"/>
      <c r="B968" s="76"/>
      <c r="C968" s="44" t="s">
        <v>181</v>
      </c>
      <c r="D968" s="44"/>
      <c r="E968" s="44"/>
      <c r="F968" s="11"/>
    </row>
    <row r="969" spans="1:6">
      <c r="A969" s="76"/>
      <c r="B969" s="76"/>
      <c r="C969" s="44" t="s">
        <v>1388</v>
      </c>
      <c r="D969" s="44"/>
      <c r="E969" s="44"/>
      <c r="F969" s="11"/>
    </row>
    <row r="970" spans="1:6">
      <c r="A970" s="76"/>
      <c r="B970" s="76"/>
      <c r="C970" s="39" t="s">
        <v>1389</v>
      </c>
      <c r="D970" s="39"/>
      <c r="E970" s="39" t="s">
        <v>1390</v>
      </c>
      <c r="F970" s="11"/>
    </row>
    <row r="971" spans="1:6">
      <c r="A971" s="76"/>
      <c r="B971" s="76"/>
      <c r="C971" s="39" t="s">
        <v>1346</v>
      </c>
      <c r="D971" s="39"/>
      <c r="E971" s="39" t="s">
        <v>1347</v>
      </c>
      <c r="F971" s="11"/>
    </row>
    <row r="972" spans="1:6">
      <c r="A972" s="76"/>
      <c r="B972" s="76"/>
      <c r="C972" s="39" t="s">
        <v>114</v>
      </c>
      <c r="D972" s="39"/>
      <c r="E972" s="39"/>
      <c r="F972" s="11"/>
    </row>
    <row r="973" spans="1:6">
      <c r="A973" s="82" t="s">
        <v>252</v>
      </c>
      <c r="B973" s="82" t="s">
        <v>68</v>
      </c>
      <c r="C973" s="41" t="s">
        <v>1391</v>
      </c>
      <c r="D973" s="41" t="str">
        <f>B973 &amp; " " &amp; A973</f>
        <v>מאפיין עיקרי קרנות השקעה</v>
      </c>
      <c r="E973" s="41"/>
      <c r="F973" s="11"/>
    </row>
    <row r="974" spans="1:6">
      <c r="A974" s="83"/>
      <c r="B974" s="83"/>
      <c r="C974" s="41" t="s">
        <v>279</v>
      </c>
      <c r="D974" s="41"/>
      <c r="E974" s="41"/>
      <c r="F974" s="11"/>
    </row>
    <row r="975" spans="1:6">
      <c r="A975" s="83"/>
      <c r="B975" s="83"/>
      <c r="C975" s="41" t="s">
        <v>1392</v>
      </c>
      <c r="D975" s="41"/>
      <c r="E975" s="41"/>
      <c r="F975" s="11"/>
    </row>
    <row r="976" spans="1:6">
      <c r="A976" s="83"/>
      <c r="B976" s="83"/>
      <c r="C976" s="41" t="s">
        <v>307</v>
      </c>
      <c r="D976" s="41"/>
      <c r="E976" s="41"/>
      <c r="F976" s="11"/>
    </row>
    <row r="977" spans="1:6">
      <c r="A977" s="83"/>
      <c r="B977" s="83"/>
      <c r="C977" s="41" t="s">
        <v>292</v>
      </c>
      <c r="D977" s="41"/>
      <c r="E977" s="41"/>
      <c r="F977" s="11"/>
    </row>
    <row r="978" spans="1:6">
      <c r="A978" s="83"/>
      <c r="B978" s="83"/>
      <c r="C978" s="41" t="s">
        <v>331</v>
      </c>
      <c r="D978" s="41"/>
      <c r="E978" s="41"/>
      <c r="F978" s="11"/>
    </row>
    <row r="979" spans="1:6">
      <c r="A979" s="83"/>
      <c r="B979" s="83"/>
      <c r="C979" s="41" t="s">
        <v>1393</v>
      </c>
      <c r="D979" s="41"/>
      <c r="E979" s="41"/>
      <c r="F979" s="11"/>
    </row>
    <row r="980" spans="1:6">
      <c r="A980" s="83"/>
      <c r="B980" s="83"/>
      <c r="C980" s="41" t="s">
        <v>1238</v>
      </c>
      <c r="D980" s="41"/>
      <c r="E980" s="41"/>
      <c r="F980" s="11" t="s">
        <v>645</v>
      </c>
    </row>
    <row r="981" spans="1:6">
      <c r="A981" s="84" t="s">
        <v>254</v>
      </c>
      <c r="B981" s="75" t="s">
        <v>68</v>
      </c>
      <c r="C981" s="39" t="s">
        <v>1358</v>
      </c>
      <c r="D981" s="44" t="str">
        <f>B981 &amp; " " &amp; A981</f>
        <v>מאפיין עיקרי לא סחיר אופציות</v>
      </c>
      <c r="E981" s="39"/>
      <c r="F981" s="11"/>
    </row>
    <row r="982" spans="1:6">
      <c r="A982" s="85"/>
      <c r="B982" s="76"/>
      <c r="C982" s="39" t="s">
        <v>1359</v>
      </c>
      <c r="D982" s="39"/>
      <c r="E982" s="120" t="s">
        <v>1360</v>
      </c>
      <c r="F982" s="11"/>
    </row>
    <row r="983" spans="1:6">
      <c r="A983" s="85"/>
      <c r="B983" s="76"/>
      <c r="C983" s="39" t="s">
        <v>1361</v>
      </c>
      <c r="D983" s="39"/>
      <c r="E983" s="120"/>
      <c r="F983" s="11"/>
    </row>
    <row r="984" spans="1:6">
      <c r="A984" s="85"/>
      <c r="B984" s="76"/>
      <c r="C984" s="39" t="s">
        <v>542</v>
      </c>
      <c r="D984" s="39"/>
      <c r="E984" s="39"/>
      <c r="F984" s="11"/>
    </row>
    <row r="985" spans="1:6">
      <c r="A985" s="85"/>
      <c r="B985" s="76"/>
      <c r="C985" s="39" t="s">
        <v>1362</v>
      </c>
      <c r="D985" s="39"/>
      <c r="E985" s="39"/>
      <c r="F985" s="11"/>
    </row>
    <row r="986" spans="1:6">
      <c r="A986" s="85"/>
      <c r="B986" s="76"/>
      <c r="C986" s="39" t="s">
        <v>1363</v>
      </c>
      <c r="D986" s="39"/>
      <c r="E986" s="39"/>
      <c r="F986" s="11"/>
    </row>
    <row r="987" spans="1:6">
      <c r="A987" s="85"/>
      <c r="B987" s="76"/>
      <c r="C987" s="39" t="s">
        <v>1394</v>
      </c>
      <c r="D987" s="39"/>
      <c r="E987" s="39"/>
      <c r="F987" s="11" t="s">
        <v>645</v>
      </c>
    </row>
    <row r="988" spans="1:6">
      <c r="A988" s="86" t="s">
        <v>256</v>
      </c>
      <c r="B988" s="82" t="s">
        <v>68</v>
      </c>
      <c r="C988" s="41" t="s">
        <v>1395</v>
      </c>
      <c r="D988" s="41" t="str">
        <f>B988 &amp; " " &amp; A988</f>
        <v>מאפיין עיקרי הלוואות</v>
      </c>
      <c r="E988" s="41"/>
      <c r="F988" s="11"/>
    </row>
    <row r="989" spans="1:6">
      <c r="A989" s="87"/>
      <c r="B989" s="83"/>
      <c r="C989" s="41" t="s">
        <v>1396</v>
      </c>
      <c r="D989" s="41"/>
      <c r="E989" s="41"/>
      <c r="F989" s="11"/>
    </row>
    <row r="990" spans="1:6">
      <c r="A990" s="87"/>
      <c r="B990" s="83"/>
      <c r="C990" s="41" t="s">
        <v>1397</v>
      </c>
      <c r="D990" s="41"/>
      <c r="E990" s="41"/>
      <c r="F990" s="11"/>
    </row>
    <row r="991" spans="1:6">
      <c r="A991" s="87"/>
      <c r="B991" s="83"/>
      <c r="C991" s="41" t="s">
        <v>1398</v>
      </c>
      <c r="D991" s="41"/>
      <c r="E991" s="41"/>
      <c r="F991" s="11"/>
    </row>
    <row r="992" spans="1:6">
      <c r="A992" s="87"/>
      <c r="B992" s="83"/>
      <c r="C992" s="41" t="s">
        <v>1399</v>
      </c>
      <c r="D992" s="41"/>
      <c r="E992" s="41"/>
      <c r="F992" s="11"/>
    </row>
    <row r="993" spans="1:6">
      <c r="A993" s="87"/>
      <c r="B993" s="83"/>
      <c r="C993" s="41" t="s">
        <v>1400</v>
      </c>
      <c r="D993" s="41"/>
      <c r="E993" s="41"/>
      <c r="F993" s="11"/>
    </row>
    <row r="994" spans="1:6">
      <c r="A994" s="113"/>
      <c r="B994" s="112"/>
      <c r="C994" s="41" t="s">
        <v>114</v>
      </c>
      <c r="D994" s="41"/>
      <c r="E994" s="41"/>
      <c r="F994" s="11"/>
    </row>
    <row r="995" spans="1:6">
      <c r="A995" s="75" t="s">
        <v>255</v>
      </c>
      <c r="B995" s="75" t="s">
        <v>68</v>
      </c>
      <c r="C995" s="39" t="s">
        <v>1401</v>
      </c>
      <c r="D995" s="44" t="str">
        <f>B995 &amp; " " &amp; A995</f>
        <v>מאפיין עיקרי לא סחיר נגזרים אחרים</v>
      </c>
      <c r="E995" s="39"/>
      <c r="F995" s="11" t="s">
        <v>1402</v>
      </c>
    </row>
    <row r="996" spans="1:6">
      <c r="A996" s="76"/>
      <c r="B996" s="76"/>
      <c r="C996" s="39" t="s">
        <v>1403</v>
      </c>
      <c r="D996" s="39"/>
      <c r="E996" s="39"/>
      <c r="F996" s="11"/>
    </row>
    <row r="997" spans="1:6">
      <c r="A997" s="76"/>
      <c r="B997" s="76"/>
      <c r="C997" s="39" t="s">
        <v>1404</v>
      </c>
      <c r="D997" s="39"/>
      <c r="E997" s="39"/>
      <c r="F997" s="11"/>
    </row>
    <row r="998" spans="1:6">
      <c r="A998" s="76"/>
      <c r="B998" s="76"/>
      <c r="C998" s="39" t="s">
        <v>540</v>
      </c>
      <c r="D998" s="39"/>
      <c r="E998" s="39"/>
      <c r="F998" s="11"/>
    </row>
    <row r="999" spans="1:6">
      <c r="A999" s="76"/>
      <c r="B999" s="76"/>
      <c r="C999" s="39" t="s">
        <v>1405</v>
      </c>
      <c r="D999" s="39"/>
      <c r="E999" s="39"/>
      <c r="F999" s="11"/>
    </row>
    <row r="1000" spans="1:6">
      <c r="A1000" s="76"/>
      <c r="B1000" s="76"/>
      <c r="C1000" s="39" t="s">
        <v>1406</v>
      </c>
      <c r="D1000" s="39"/>
      <c r="E1000" s="39"/>
      <c r="F1000" s="11"/>
    </row>
    <row r="1001" spans="1:6">
      <c r="A1001" s="76"/>
      <c r="B1001" s="76"/>
      <c r="C1001" s="39" t="s">
        <v>1407</v>
      </c>
      <c r="D1001" s="39"/>
      <c r="E1001" s="39"/>
      <c r="F1001" s="11"/>
    </row>
    <row r="1002" spans="1:6">
      <c r="A1002" s="76"/>
      <c r="B1002" s="76"/>
      <c r="C1002" s="39" t="s">
        <v>1408</v>
      </c>
      <c r="D1002" s="39"/>
      <c r="E1002" s="39"/>
      <c r="F1002" s="11"/>
    </row>
    <row r="1003" spans="1:6">
      <c r="A1003" s="76"/>
      <c r="B1003" s="76"/>
      <c r="C1003" s="39" t="s">
        <v>1409</v>
      </c>
      <c r="D1003" s="39"/>
      <c r="E1003" s="39" t="s">
        <v>1410</v>
      </c>
      <c r="F1003" s="11" t="s">
        <v>645</v>
      </c>
    </row>
    <row r="1004" spans="1:6">
      <c r="A1004" s="86" t="s">
        <v>257</v>
      </c>
      <c r="B1004" s="82" t="s">
        <v>68</v>
      </c>
      <c r="C1004" s="41" t="s">
        <v>1364</v>
      </c>
      <c r="D1004" s="41" t="str">
        <f>B1004 &amp; " " &amp; A1004</f>
        <v>מאפיין עיקרי לא סחיר מוצרים מובנים</v>
      </c>
      <c r="E1004" s="41"/>
      <c r="F1004" s="11"/>
    </row>
    <row r="1005" spans="1:6">
      <c r="A1005" s="87"/>
      <c r="B1005" s="83"/>
      <c r="C1005" s="41" t="s">
        <v>1365</v>
      </c>
      <c r="D1005" s="41"/>
      <c r="E1005" s="41"/>
      <c r="F1005" s="11"/>
    </row>
    <row r="1006" spans="1:6">
      <c r="A1006" s="87"/>
      <c r="B1006" s="83"/>
      <c r="C1006" s="41" t="s">
        <v>1411</v>
      </c>
      <c r="D1006" s="41"/>
      <c r="E1006" s="41"/>
      <c r="F1006" s="11"/>
    </row>
    <row r="1007" spans="1:6">
      <c r="A1007" s="87"/>
      <c r="B1007" s="83"/>
      <c r="C1007" s="41" t="s">
        <v>1412</v>
      </c>
      <c r="D1007" s="41"/>
      <c r="E1007" s="41"/>
      <c r="F1007" s="11"/>
    </row>
    <row r="1008" spans="1:6">
      <c r="A1008" s="87"/>
      <c r="B1008" s="83"/>
      <c r="C1008" s="41" t="s">
        <v>1413</v>
      </c>
      <c r="D1008" s="41"/>
      <c r="E1008" s="41"/>
      <c r="F1008" s="11"/>
    </row>
    <row r="1009" spans="1:6">
      <c r="A1009" s="87"/>
      <c r="B1009" s="83"/>
      <c r="C1009" s="41" t="s">
        <v>1414</v>
      </c>
      <c r="D1009" s="41"/>
      <c r="E1009" s="41"/>
      <c r="F1009" s="11"/>
    </row>
    <row r="1010" spans="1:6">
      <c r="A1010" s="75" t="s">
        <v>258</v>
      </c>
      <c r="B1010" s="75" t="s">
        <v>68</v>
      </c>
      <c r="C1010" s="39" t="s">
        <v>113</v>
      </c>
      <c r="D1010" s="44" t="str">
        <f>B1010 &amp; " " &amp; A1010</f>
        <v>מאפיין עיקרי פיקדונות מעל 3 חודשים</v>
      </c>
      <c r="E1010" s="39"/>
      <c r="F1010" s="11"/>
    </row>
    <row r="1011" spans="1:6">
      <c r="A1011" s="76"/>
      <c r="B1011" s="76"/>
      <c r="C1011" s="39" t="s">
        <v>128</v>
      </c>
      <c r="D1011" s="39"/>
      <c r="E1011" s="39"/>
      <c r="F1011" s="11"/>
    </row>
    <row r="1012" spans="1:6">
      <c r="A1012" s="76"/>
      <c r="B1012" s="76"/>
      <c r="C1012" s="39" t="s">
        <v>1330</v>
      </c>
      <c r="D1012" s="39"/>
      <c r="E1012" s="39"/>
      <c r="F1012" s="11"/>
    </row>
    <row r="1013" spans="1:6">
      <c r="A1013" s="76"/>
      <c r="B1013" s="76"/>
      <c r="C1013" s="39" t="s">
        <v>1141</v>
      </c>
      <c r="D1013" s="39"/>
      <c r="E1013" s="39"/>
      <c r="F1013" s="11"/>
    </row>
    <row r="1014" spans="1:6">
      <c r="A1014" s="76"/>
      <c r="B1014" s="76"/>
      <c r="C1014" s="39" t="s">
        <v>1415</v>
      </c>
      <c r="D1014" s="39"/>
      <c r="E1014" s="39" t="s">
        <v>1416</v>
      </c>
      <c r="F1014" s="11"/>
    </row>
    <row r="1015" spans="1:6">
      <c r="A1015" s="76"/>
      <c r="B1015" s="76"/>
      <c r="C1015" s="39" t="s">
        <v>114</v>
      </c>
      <c r="D1015" s="39"/>
      <c r="E1015" s="39"/>
      <c r="F1015" s="11"/>
    </row>
    <row r="1016" spans="1:6">
      <c r="A1016" s="82" t="s">
        <v>259</v>
      </c>
      <c r="B1016" s="82" t="s">
        <v>68</v>
      </c>
      <c r="C1016" s="41" t="s">
        <v>1417</v>
      </c>
      <c r="D1016" s="41" t="str">
        <f>B1016 &amp; " " &amp; A1016</f>
        <v>מאפיין עיקרי זכויות מקרקעין</v>
      </c>
      <c r="E1016" s="41"/>
      <c r="F1016" s="11" t="s">
        <v>1402</v>
      </c>
    </row>
    <row r="1017" spans="1:6">
      <c r="A1017" s="83"/>
      <c r="B1017" s="83"/>
      <c r="C1017" s="41" t="s">
        <v>1418</v>
      </c>
      <c r="D1017" s="41"/>
      <c r="E1017" s="41"/>
      <c r="F1017" s="11"/>
    </row>
    <row r="1018" spans="1:6">
      <c r="A1018" s="75" t="s">
        <v>261</v>
      </c>
      <c r="B1018" s="75" t="s">
        <v>68</v>
      </c>
      <c r="C1018" s="39" t="s">
        <v>1419</v>
      </c>
      <c r="D1018" s="44" t="str">
        <f>B1018 &amp; " " &amp; A1018</f>
        <v>מאפיין עיקרי נכסים אחרים</v>
      </c>
      <c r="E1018" s="39"/>
      <c r="F1018" s="11"/>
    </row>
    <row r="1019" spans="1:6">
      <c r="A1019" s="76"/>
      <c r="B1019" s="76"/>
      <c r="C1019" s="39" t="s">
        <v>1420</v>
      </c>
      <c r="D1019" s="39"/>
      <c r="E1019" s="39"/>
      <c r="F1019" s="11"/>
    </row>
    <row r="1020" spans="1:6">
      <c r="A1020" s="76"/>
      <c r="B1020" s="76"/>
      <c r="C1020" s="39" t="s">
        <v>1421</v>
      </c>
      <c r="D1020" s="39"/>
      <c r="E1020" s="39"/>
      <c r="F1020" s="11"/>
    </row>
    <row r="1021" spans="1:6">
      <c r="A1021" s="76"/>
      <c r="B1021" s="76"/>
      <c r="C1021" s="39" t="s">
        <v>1422</v>
      </c>
      <c r="D1021" s="39"/>
      <c r="E1021" s="39"/>
      <c r="F1021" s="11" t="s">
        <v>645</v>
      </c>
    </row>
    <row r="1022" spans="1:6">
      <c r="A1022" s="76"/>
      <c r="B1022" s="76"/>
      <c r="C1022" s="39" t="s">
        <v>1423</v>
      </c>
      <c r="D1022" s="39"/>
      <c r="E1022" s="39"/>
      <c r="F1022" s="11"/>
    </row>
    <row r="1023" spans="1:6">
      <c r="A1023" s="76"/>
      <c r="B1023" s="76"/>
      <c r="C1023" s="39" t="s">
        <v>1424</v>
      </c>
      <c r="D1023" s="39"/>
      <c r="E1023" s="39"/>
      <c r="F1023" s="11"/>
    </row>
    <row r="1024" spans="1:6">
      <c r="A1024" s="76"/>
      <c r="B1024" s="76"/>
      <c r="C1024" s="39" t="s">
        <v>1425</v>
      </c>
      <c r="D1024" s="39"/>
      <c r="E1024" s="39"/>
      <c r="F1024" s="11" t="s">
        <v>645</v>
      </c>
    </row>
    <row r="1025" spans="1:5" s="11" customFormat="1">
      <c r="A1025" s="76"/>
      <c r="B1025" s="76"/>
      <c r="C1025" s="39" t="s">
        <v>1426</v>
      </c>
      <c r="D1025" s="39"/>
      <c r="E1025" s="39"/>
    </row>
    <row r="1026" spans="1:5" s="11" customFormat="1">
      <c r="A1026" s="76"/>
      <c r="B1026" s="76"/>
      <c r="C1026" s="39" t="s">
        <v>1427</v>
      </c>
      <c r="D1026" s="39"/>
      <c r="E1026" s="39"/>
    </row>
    <row r="1027" spans="1:5" s="11" customFormat="1">
      <c r="A1027" s="76"/>
      <c r="B1027" s="76"/>
      <c r="C1027" s="39" t="s">
        <v>1428</v>
      </c>
      <c r="D1027" s="39"/>
      <c r="E1027" s="39"/>
    </row>
    <row r="1028" spans="1:5" s="11" customFormat="1">
      <c r="A1028" s="76"/>
      <c r="B1028" s="76"/>
      <c r="C1028" s="39" t="s">
        <v>1429</v>
      </c>
      <c r="D1028" s="39"/>
      <c r="E1028" s="39"/>
    </row>
    <row r="1029" spans="1:5" s="11" customFormat="1">
      <c r="A1029" s="76"/>
      <c r="B1029" s="76"/>
      <c r="C1029" s="39" t="s">
        <v>1430</v>
      </c>
      <c r="D1029" s="39"/>
      <c r="E1029" s="39"/>
    </row>
    <row r="1030" spans="1:5" s="11" customFormat="1">
      <c r="A1030" s="76"/>
      <c r="B1030" s="76"/>
      <c r="C1030" s="39" t="s">
        <v>1431</v>
      </c>
      <c r="D1030" s="39"/>
      <c r="E1030" s="39"/>
    </row>
    <row r="1031" spans="1:5" s="11" customFormat="1">
      <c r="A1031" s="76"/>
      <c r="B1031" s="76"/>
      <c r="C1031" s="39" t="s">
        <v>1432</v>
      </c>
      <c r="D1031" s="39"/>
      <c r="E1031" s="39"/>
    </row>
    <row r="1032" spans="1:5" s="11" customFormat="1">
      <c r="A1032" s="76"/>
      <c r="B1032" s="76"/>
      <c r="C1032" s="39" t="s">
        <v>1433</v>
      </c>
      <c r="D1032" s="39"/>
      <c r="E1032" s="39"/>
    </row>
    <row r="1033" spans="1:5" s="11" customFormat="1">
      <c r="A1033" s="76"/>
      <c r="B1033" s="76"/>
      <c r="C1033" s="39" t="s">
        <v>602</v>
      </c>
      <c r="D1033" s="39"/>
      <c r="E1033" s="39"/>
    </row>
    <row r="1034" spans="1:5" s="11" customFormat="1">
      <c r="A1034" s="76"/>
      <c r="B1034" s="76"/>
      <c r="C1034" s="39" t="s">
        <v>1434</v>
      </c>
      <c r="D1034" s="39"/>
      <c r="E1034" s="39"/>
    </row>
    <row r="1035" spans="1:5" s="11" customFormat="1">
      <c r="A1035" s="76"/>
      <c r="B1035" s="76"/>
      <c r="C1035" s="39" t="s">
        <v>607</v>
      </c>
      <c r="D1035" s="39"/>
      <c r="E1035" s="39"/>
    </row>
    <row r="1036" spans="1:5" s="11" customFormat="1">
      <c r="A1036" s="76"/>
      <c r="B1036" s="76"/>
      <c r="C1036" s="39" t="s">
        <v>1435</v>
      </c>
      <c r="D1036" s="39"/>
      <c r="E1036" s="39"/>
    </row>
    <row r="1037" spans="1:5" s="11" customFormat="1">
      <c r="A1037" s="76"/>
      <c r="B1037" s="76"/>
      <c r="C1037" s="39" t="s">
        <v>1436</v>
      </c>
      <c r="D1037" s="39"/>
      <c r="E1037" s="39"/>
    </row>
    <row r="1038" spans="1:5" s="11" customFormat="1">
      <c r="A1038" s="76"/>
      <c r="B1038" s="76"/>
      <c r="C1038" s="39" t="s">
        <v>1437</v>
      </c>
      <c r="D1038" s="39"/>
      <c r="E1038" s="39"/>
    </row>
    <row r="1039" spans="1:5" s="11" customFormat="1">
      <c r="A1039" s="76"/>
      <c r="B1039" s="76"/>
      <c r="C1039" s="39" t="s">
        <v>1438</v>
      </c>
      <c r="D1039" s="39"/>
      <c r="E1039" s="39"/>
    </row>
    <row r="1040" spans="1:5" s="11" customFormat="1">
      <c r="A1040" s="76"/>
      <c r="B1040" s="76"/>
      <c r="C1040" s="39" t="s">
        <v>1439</v>
      </c>
      <c r="D1040" s="39"/>
      <c r="E1040" s="39"/>
    </row>
    <row r="1041" spans="1:6">
      <c r="A1041" s="76"/>
      <c r="B1041" s="76"/>
      <c r="C1041" s="39" t="s">
        <v>1440</v>
      </c>
      <c r="D1041" s="39"/>
      <c r="E1041" s="39"/>
      <c r="F1041" s="11"/>
    </row>
    <row r="1042" spans="1:6">
      <c r="A1042" s="76"/>
      <c r="B1042" s="76"/>
      <c r="C1042" s="39" t="s">
        <v>1441</v>
      </c>
      <c r="D1042" s="39"/>
      <c r="E1042" s="39"/>
      <c r="F1042" s="11"/>
    </row>
    <row r="1043" spans="1:6">
      <c r="A1043" s="76"/>
      <c r="B1043" s="76"/>
      <c r="C1043" s="39" t="s">
        <v>1442</v>
      </c>
      <c r="D1043" s="39"/>
      <c r="E1043" s="39"/>
      <c r="F1043" s="11"/>
    </row>
    <row r="1044" spans="1:6">
      <c r="A1044" s="76"/>
      <c r="B1044" s="76"/>
      <c r="C1044" s="39" t="s">
        <v>1443</v>
      </c>
      <c r="D1044" s="39"/>
      <c r="E1044" s="39"/>
      <c r="F1044" s="11"/>
    </row>
    <row r="1045" spans="1:6">
      <c r="A1045" s="76"/>
      <c r="B1045" s="76"/>
      <c r="C1045" s="39" t="s">
        <v>1444</v>
      </c>
      <c r="D1045" s="39"/>
      <c r="E1045" s="39"/>
      <c r="F1045" s="11"/>
    </row>
    <row r="1046" spans="1:6">
      <c r="A1046" s="76"/>
      <c r="B1046" s="76"/>
      <c r="C1046" s="39" t="s">
        <v>1445</v>
      </c>
      <c r="D1046" s="39"/>
      <c r="E1046" s="39"/>
      <c r="F1046" s="11"/>
    </row>
    <row r="1047" spans="1:6">
      <c r="A1047" s="76"/>
      <c r="B1047" s="76"/>
      <c r="C1047" s="39" t="s">
        <v>1446</v>
      </c>
      <c r="D1047" s="39"/>
      <c r="E1047" s="39"/>
      <c r="F1047" s="11"/>
    </row>
    <row r="1048" spans="1:6">
      <c r="A1048" s="76"/>
      <c r="B1048" s="76"/>
      <c r="C1048" s="39" t="s">
        <v>1447</v>
      </c>
      <c r="D1048" s="39"/>
      <c r="E1048" s="39"/>
      <c r="F1048" s="11"/>
    </row>
    <row r="1049" spans="1:6">
      <c r="A1049" s="76"/>
      <c r="B1049" s="76"/>
      <c r="C1049" s="120" t="s">
        <v>1448</v>
      </c>
      <c r="D1049" s="120"/>
      <c r="E1049" s="39"/>
      <c r="F1049" s="11" t="s">
        <v>645</v>
      </c>
    </row>
    <row r="1050" spans="1:6">
      <c r="A1050" s="76"/>
      <c r="B1050" s="76"/>
      <c r="C1050" s="39" t="s">
        <v>1449</v>
      </c>
      <c r="D1050" s="39"/>
      <c r="E1050" s="39"/>
      <c r="F1050" s="11"/>
    </row>
    <row r="1051" spans="1:6">
      <c r="A1051" s="76"/>
      <c r="B1051" s="76"/>
      <c r="C1051" s="39" t="s">
        <v>114</v>
      </c>
      <c r="D1051" s="39"/>
      <c r="E1051" s="39"/>
      <c r="F1051" s="11"/>
    </row>
    <row r="1052" spans="1:6">
      <c r="A1052" s="52" t="s">
        <v>260</v>
      </c>
      <c r="B1052" s="52" t="s">
        <v>68</v>
      </c>
      <c r="C1052" s="41" t="s">
        <v>1450</v>
      </c>
      <c r="D1052" s="41" t="str">
        <f>B1052 &amp; " " &amp; A1052</f>
        <v>מאפיין עיקרי השקעה בחברות מוחזקות</v>
      </c>
      <c r="E1052" s="41"/>
      <c r="F1052" s="11" t="s">
        <v>1402</v>
      </c>
    </row>
    <row r="1053" spans="1:6">
      <c r="A1053" s="53"/>
      <c r="B1053" s="53"/>
      <c r="C1053" s="41" t="s">
        <v>1451</v>
      </c>
      <c r="D1053" s="41"/>
      <c r="E1053" s="41"/>
      <c r="F1053" s="11"/>
    </row>
    <row r="1054" spans="1:6">
      <c r="A1054" s="53"/>
      <c r="B1054" s="53"/>
      <c r="C1054" s="41" t="s">
        <v>114</v>
      </c>
      <c r="D1054" s="41"/>
      <c r="E1054" s="41"/>
      <c r="F1054" s="11"/>
    </row>
    <row r="1055" spans="1:6">
      <c r="A1055" s="75" t="s">
        <v>264</v>
      </c>
      <c r="B1055" s="75" t="s">
        <v>68</v>
      </c>
      <c r="C1055" s="39" t="s">
        <v>1452</v>
      </c>
      <c r="D1055" s="44" t="str">
        <f>B1055 &amp; " " &amp; A1055</f>
        <v>מאפיין עיקרי יתרות התחייבות להשקעה</v>
      </c>
      <c r="E1055" s="39"/>
      <c r="F1055" s="11"/>
    </row>
    <row r="1056" spans="1:6">
      <c r="A1056" s="76"/>
      <c r="B1056" s="76"/>
      <c r="C1056" s="39" t="s">
        <v>1453</v>
      </c>
      <c r="D1056" s="39"/>
      <c r="E1056" s="39" t="s">
        <v>1454</v>
      </c>
      <c r="F1056" s="11"/>
    </row>
    <row r="1057" spans="1:6">
      <c r="A1057" s="76"/>
      <c r="B1057" s="76"/>
      <c r="C1057" s="39" t="s">
        <v>1455</v>
      </c>
      <c r="D1057" s="39"/>
      <c r="E1057" s="39" t="s">
        <v>1456</v>
      </c>
      <c r="F1057" s="11"/>
    </row>
    <row r="1058" spans="1:6">
      <c r="A1058" s="76"/>
      <c r="B1058" s="76"/>
      <c r="C1058" s="39" t="s">
        <v>1457</v>
      </c>
      <c r="D1058" s="39"/>
      <c r="E1058" s="39" t="s">
        <v>1458</v>
      </c>
      <c r="F1058" s="11"/>
    </row>
  </sheetData>
  <sortState xmlns:xlrd2="http://schemas.microsoft.com/office/spreadsheetml/2017/richdata2" ref="C81:C84">
    <sortCondition ref="C81"/>
  </sortState>
  <pageMargins left="0.70866141732283472" right="0.70866141732283472" top="0.74803149606299213" bottom="0.74803149606299213" header="0.31496062992125984" footer="0.31496062992125984"/>
  <pageSetup paperSize="9" scale="60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2">
    <tabColor theme="9" tint="-0.499984740745262"/>
  </sheetPr>
  <dimension ref="A1:D795"/>
  <sheetViews>
    <sheetView showGridLines="0" rightToLeft="1" workbookViewId="0">
      <pane ySplit="1" topLeftCell="A2" activePane="bottomLeft" state="frozen"/>
      <selection pane="bottomLeft"/>
    </sheetView>
  </sheetViews>
  <sheetFormatPr defaultColWidth="0" defaultRowHeight="15" zeroHeight="1" outlineLevelRow="1"/>
  <cols>
    <col min="1" max="1" width="25.625" style="45" customWidth="1"/>
    <col min="2" max="2" width="48.75" style="45" customWidth="1"/>
    <col min="3" max="3" width="12" customWidth="1"/>
    <col min="4" max="4" width="23.5" style="1" customWidth="1"/>
    <col min="5" max="5" width="9" hidden="1" customWidth="1"/>
    <col min="6" max="16384" width="9" hidden="1"/>
  </cols>
  <sheetData>
    <row r="1" spans="1:4" ht="15.75">
      <c r="A1" s="98" t="s">
        <v>1459</v>
      </c>
      <c r="B1" s="99" t="s">
        <v>1460</v>
      </c>
      <c r="C1" s="99" t="s">
        <v>1461</v>
      </c>
      <c r="D1" s="100" t="s">
        <v>1462</v>
      </c>
    </row>
    <row r="2" spans="1:4" ht="15.75" hidden="1" outlineLevel="1">
      <c r="A2" s="24" t="s">
        <v>235</v>
      </c>
      <c r="B2" s="25" t="s">
        <v>14</v>
      </c>
      <c r="C2" s="24">
        <v>5.0999999999999996</v>
      </c>
      <c r="D2" s="102"/>
    </row>
    <row r="3" spans="1:4" ht="15.75" hidden="1" outlineLevel="1">
      <c r="A3" s="24" t="s">
        <v>235</v>
      </c>
      <c r="B3" s="25" t="s">
        <v>15</v>
      </c>
      <c r="C3" s="24">
        <v>5.2</v>
      </c>
      <c r="D3" s="102"/>
    </row>
    <row r="4" spans="1:4" ht="15.75" hidden="1" outlineLevel="1">
      <c r="A4" s="24" t="s">
        <v>235</v>
      </c>
      <c r="B4" s="25" t="s">
        <v>581</v>
      </c>
      <c r="C4" s="24">
        <v>5.4</v>
      </c>
      <c r="D4" s="102"/>
    </row>
    <row r="5" spans="1:4" ht="15.75" hidden="1" outlineLevel="1">
      <c r="A5" s="24" t="s">
        <v>235</v>
      </c>
      <c r="B5" s="25" t="s">
        <v>582</v>
      </c>
      <c r="C5" s="24">
        <v>5.7</v>
      </c>
      <c r="D5" s="102"/>
    </row>
    <row r="6" spans="1:4" ht="15.75" hidden="1" outlineLevel="1">
      <c r="A6" s="24" t="s">
        <v>235</v>
      </c>
      <c r="B6" s="25" t="s">
        <v>583</v>
      </c>
      <c r="C6" s="24">
        <v>5.1100000000000003</v>
      </c>
      <c r="D6" s="102"/>
    </row>
    <row r="7" spans="1:4" ht="15.75" hidden="1" outlineLevel="1">
      <c r="A7" s="24" t="s">
        <v>235</v>
      </c>
      <c r="B7" s="25" t="s">
        <v>68</v>
      </c>
      <c r="C7" s="24">
        <v>5.26</v>
      </c>
      <c r="D7" s="102"/>
    </row>
    <row r="8" spans="1:4" ht="15.75" hidden="1" outlineLevel="1">
      <c r="A8" s="24" t="s">
        <v>235</v>
      </c>
      <c r="B8" s="25" t="s">
        <v>22</v>
      </c>
      <c r="C8" s="24">
        <v>5.27</v>
      </c>
      <c r="D8" s="102"/>
    </row>
    <row r="9" spans="1:4" ht="15.75" hidden="1" outlineLevel="1">
      <c r="A9" s="24" t="s">
        <v>235</v>
      </c>
      <c r="B9" s="25" t="s">
        <v>29</v>
      </c>
      <c r="C9" s="24">
        <v>5.36</v>
      </c>
      <c r="D9" s="102"/>
    </row>
    <row r="10" spans="1:4" ht="15.75" hidden="1" outlineLevel="1">
      <c r="A10" s="24" t="s">
        <v>235</v>
      </c>
      <c r="B10" s="25" t="s">
        <v>585</v>
      </c>
      <c r="C10" s="26">
        <v>5.5</v>
      </c>
      <c r="D10" s="102"/>
    </row>
    <row r="11" spans="1:4" ht="15.75" hidden="1" outlineLevel="1">
      <c r="A11" s="24" t="s">
        <v>235</v>
      </c>
      <c r="B11" s="25" t="s">
        <v>91</v>
      </c>
      <c r="C11" s="24">
        <v>5.51</v>
      </c>
      <c r="D11" s="102"/>
    </row>
    <row r="12" spans="1:4" ht="15.75" hidden="1" outlineLevel="1">
      <c r="A12" s="24" t="s">
        <v>235</v>
      </c>
      <c r="B12" s="25" t="s">
        <v>30</v>
      </c>
      <c r="C12" s="24">
        <v>5.53</v>
      </c>
      <c r="D12" s="102"/>
    </row>
    <row r="13" spans="1:4" ht="15.75" hidden="1" outlineLevel="1">
      <c r="A13" s="24" t="s">
        <v>235</v>
      </c>
      <c r="B13" s="25" t="s">
        <v>586</v>
      </c>
      <c r="C13" s="24">
        <v>5.59</v>
      </c>
      <c r="D13" s="102"/>
    </row>
    <row r="14" spans="1:4" ht="15.75" hidden="1" outlineLevel="1">
      <c r="A14" s="24" t="s">
        <v>235</v>
      </c>
      <c r="B14" s="25" t="s">
        <v>34</v>
      </c>
      <c r="C14" s="24">
        <v>5.54</v>
      </c>
      <c r="D14" s="102"/>
    </row>
    <row r="15" spans="1:4" ht="15.75" hidden="1" outlineLevel="1">
      <c r="A15" s="24" t="s">
        <v>235</v>
      </c>
      <c r="B15" s="25" t="s">
        <v>88</v>
      </c>
      <c r="C15" s="26">
        <v>5.7</v>
      </c>
      <c r="D15" s="101" t="s">
        <v>1463</v>
      </c>
    </row>
    <row r="16" spans="1:4" ht="15.75" hidden="1" outlineLevel="1">
      <c r="A16" s="24" t="s">
        <v>235</v>
      </c>
      <c r="B16" s="25" t="s">
        <v>36</v>
      </c>
      <c r="C16" s="24">
        <v>5.63</v>
      </c>
      <c r="D16" s="102"/>
    </row>
    <row r="17" spans="1:4" ht="15.75" hidden="1" outlineLevel="1">
      <c r="A17" s="24" t="s">
        <v>235</v>
      </c>
      <c r="B17" s="25" t="s">
        <v>37</v>
      </c>
      <c r="C17" s="24">
        <v>5.47</v>
      </c>
      <c r="D17" s="102"/>
    </row>
    <row r="18" spans="1:4" ht="15.75" hidden="1" outlineLevel="1">
      <c r="A18" s="24" t="s">
        <v>235</v>
      </c>
      <c r="B18" s="25" t="s">
        <v>38</v>
      </c>
      <c r="C18" s="24">
        <v>5.48</v>
      </c>
      <c r="D18" s="102"/>
    </row>
    <row r="19" spans="1:4" ht="15.75">
      <c r="A19" s="29" t="s">
        <v>235</v>
      </c>
      <c r="B19" s="25"/>
      <c r="C19" s="24"/>
      <c r="D19" s="102"/>
    </row>
    <row r="20" spans="1:4" ht="15.75" hidden="1" outlineLevel="1">
      <c r="A20" s="24" t="s">
        <v>236</v>
      </c>
      <c r="B20" s="25" t="s">
        <v>14</v>
      </c>
      <c r="C20" s="24">
        <v>5.0999999999999996</v>
      </c>
      <c r="D20" s="102"/>
    </row>
    <row r="21" spans="1:4" ht="15.75" hidden="1" outlineLevel="1">
      <c r="A21" s="24" t="s">
        <v>236</v>
      </c>
      <c r="B21" s="25" t="s">
        <v>15</v>
      </c>
      <c r="C21" s="24">
        <v>5.2</v>
      </c>
      <c r="D21" s="102"/>
    </row>
    <row r="22" spans="1:4" ht="15.75" hidden="1" outlineLevel="1">
      <c r="A22" s="24" t="s">
        <v>236</v>
      </c>
      <c r="B22" s="25" t="s">
        <v>16</v>
      </c>
      <c r="C22" s="24">
        <v>5.3</v>
      </c>
      <c r="D22" s="102"/>
    </row>
    <row r="23" spans="1:4" ht="15.75" hidden="1" outlineLevel="1">
      <c r="A23" s="24" t="s">
        <v>236</v>
      </c>
      <c r="B23" s="25" t="s">
        <v>1464</v>
      </c>
      <c r="C23" s="24">
        <v>5.14</v>
      </c>
      <c r="D23" s="102"/>
    </row>
    <row r="24" spans="1:4" ht="15.75" hidden="1" outlineLevel="1">
      <c r="A24" s="24" t="s">
        <v>236</v>
      </c>
      <c r="B24" s="25" t="s">
        <v>20</v>
      </c>
      <c r="C24" s="24">
        <v>5.19</v>
      </c>
      <c r="D24" s="102"/>
    </row>
    <row r="25" spans="1:4" ht="15.75" hidden="1" outlineLevel="1">
      <c r="A25" s="24" t="s">
        <v>236</v>
      </c>
      <c r="B25" s="25" t="s">
        <v>68</v>
      </c>
      <c r="C25" s="24">
        <v>5.26</v>
      </c>
      <c r="D25" s="102"/>
    </row>
    <row r="26" spans="1:4" ht="15.75" hidden="1" outlineLevel="1">
      <c r="A26" s="24" t="s">
        <v>236</v>
      </c>
      <c r="B26" s="25" t="s">
        <v>22</v>
      </c>
      <c r="C26" s="24">
        <v>5.27</v>
      </c>
      <c r="D26" s="102"/>
    </row>
    <row r="27" spans="1:4" ht="15.75" hidden="1" outlineLevel="1">
      <c r="A27" s="24" t="s">
        <v>236</v>
      </c>
      <c r="B27" s="25" t="s">
        <v>23</v>
      </c>
      <c r="C27" s="24">
        <v>5.28</v>
      </c>
      <c r="D27" s="102"/>
    </row>
    <row r="28" spans="1:4" ht="15.75" hidden="1" outlineLevel="1">
      <c r="A28" s="24" t="s">
        <v>236</v>
      </c>
      <c r="B28" s="25" t="s">
        <v>25</v>
      </c>
      <c r="C28" s="26">
        <v>5.3</v>
      </c>
      <c r="D28" s="102"/>
    </row>
    <row r="29" spans="1:4" ht="15.75" hidden="1" outlineLevel="1">
      <c r="A29" s="24" t="s">
        <v>236</v>
      </c>
      <c r="B29" s="25" t="s">
        <v>90</v>
      </c>
      <c r="C29" s="24">
        <v>5.49</v>
      </c>
      <c r="D29" s="102"/>
    </row>
    <row r="30" spans="1:4" ht="15.75" hidden="1" outlineLevel="1">
      <c r="A30" s="24" t="s">
        <v>236</v>
      </c>
      <c r="B30" s="25" t="s">
        <v>91</v>
      </c>
      <c r="C30" s="24">
        <v>5.51</v>
      </c>
      <c r="D30" s="102"/>
    </row>
    <row r="31" spans="1:4" ht="15.75" hidden="1" outlineLevel="1">
      <c r="A31" s="24" t="s">
        <v>236</v>
      </c>
      <c r="B31" s="25" t="s">
        <v>30</v>
      </c>
      <c r="C31" s="24">
        <v>5.53</v>
      </c>
      <c r="D31" s="102"/>
    </row>
    <row r="32" spans="1:4" ht="15.75" hidden="1" outlineLevel="1">
      <c r="A32" s="24" t="s">
        <v>236</v>
      </c>
      <c r="B32" s="25" t="s">
        <v>87</v>
      </c>
      <c r="C32" s="24">
        <v>5.69</v>
      </c>
      <c r="D32" s="102"/>
    </row>
    <row r="33" spans="1:4" ht="15.75" hidden="1" outlineLevel="1">
      <c r="A33" s="24" t="s">
        <v>236</v>
      </c>
      <c r="B33" s="25" t="s">
        <v>94</v>
      </c>
      <c r="C33" s="24">
        <v>5.75</v>
      </c>
      <c r="D33" s="102"/>
    </row>
    <row r="34" spans="1:4" ht="15.75" hidden="1" outlineLevel="1">
      <c r="A34" s="24" t="s">
        <v>236</v>
      </c>
      <c r="B34" s="25" t="s">
        <v>88</v>
      </c>
      <c r="C34" s="26">
        <v>5.7</v>
      </c>
      <c r="D34" s="102"/>
    </row>
    <row r="35" spans="1:4" ht="15.75" hidden="1" outlineLevel="1">
      <c r="A35" s="24" t="s">
        <v>236</v>
      </c>
      <c r="B35" s="25" t="s">
        <v>89</v>
      </c>
      <c r="C35" s="24">
        <v>5.74</v>
      </c>
      <c r="D35" s="102"/>
    </row>
    <row r="36" spans="1:4" ht="15.75" hidden="1" outlineLevel="1">
      <c r="A36" s="24" t="s">
        <v>236</v>
      </c>
      <c r="B36" s="25" t="s">
        <v>1465</v>
      </c>
      <c r="C36" s="24">
        <v>5.62</v>
      </c>
      <c r="D36" s="102"/>
    </row>
    <row r="37" spans="1:4" ht="15.75" hidden="1" outlineLevel="1">
      <c r="A37" s="24" t="s">
        <v>236</v>
      </c>
      <c r="B37" s="25" t="s">
        <v>33</v>
      </c>
      <c r="C37" s="24">
        <v>5.58</v>
      </c>
      <c r="D37" s="102"/>
    </row>
    <row r="38" spans="1:4" ht="15.75" hidden="1" outlineLevel="1">
      <c r="A38" s="24" t="s">
        <v>236</v>
      </c>
      <c r="B38" s="25" t="s">
        <v>34</v>
      </c>
      <c r="C38" s="24">
        <v>5.54</v>
      </c>
      <c r="D38" s="102"/>
    </row>
    <row r="39" spans="1:4" ht="15.75" hidden="1" outlineLevel="1">
      <c r="A39" s="24" t="s">
        <v>236</v>
      </c>
      <c r="B39" s="25" t="s">
        <v>35</v>
      </c>
      <c r="C39" s="24">
        <v>5.55</v>
      </c>
      <c r="D39" s="102"/>
    </row>
    <row r="40" spans="1:4" ht="15.75" hidden="1" outlineLevel="1">
      <c r="A40" s="24" t="s">
        <v>236</v>
      </c>
      <c r="B40" s="25" t="s">
        <v>36</v>
      </c>
      <c r="C40" s="24">
        <v>5.63</v>
      </c>
      <c r="D40" s="102"/>
    </row>
    <row r="41" spans="1:4" ht="15.75" hidden="1" outlineLevel="1">
      <c r="A41" s="24" t="s">
        <v>236</v>
      </c>
      <c r="B41" s="25" t="s">
        <v>95</v>
      </c>
      <c r="C41" s="24">
        <v>5.65</v>
      </c>
      <c r="D41" s="102"/>
    </row>
    <row r="42" spans="1:4" ht="15.75" hidden="1" outlineLevel="1">
      <c r="A42" s="24" t="s">
        <v>236</v>
      </c>
      <c r="B42" s="25" t="s">
        <v>96</v>
      </c>
      <c r="C42" s="24">
        <v>5.68</v>
      </c>
      <c r="D42" s="102"/>
    </row>
    <row r="43" spans="1:4" ht="15.75" hidden="1" outlineLevel="1">
      <c r="A43" s="24" t="s">
        <v>236</v>
      </c>
      <c r="B43" s="25" t="s">
        <v>1466</v>
      </c>
      <c r="C43" s="24">
        <v>5.45</v>
      </c>
      <c r="D43" s="102"/>
    </row>
    <row r="44" spans="1:4" ht="15.75" hidden="1" outlineLevel="1">
      <c r="A44" s="24" t="s">
        <v>236</v>
      </c>
      <c r="B44" s="25" t="s">
        <v>37</v>
      </c>
      <c r="C44" s="24">
        <v>5.47</v>
      </c>
      <c r="D44" s="102"/>
    </row>
    <row r="45" spans="1:4" ht="15.75" hidden="1" outlineLevel="1">
      <c r="A45" s="24" t="s">
        <v>236</v>
      </c>
      <c r="B45" s="25" t="s">
        <v>38</v>
      </c>
      <c r="C45" s="24">
        <v>5.48</v>
      </c>
      <c r="D45" s="102"/>
    </row>
    <row r="46" spans="1:4" ht="15.75">
      <c r="A46" s="29" t="s">
        <v>236</v>
      </c>
      <c r="B46" s="25"/>
      <c r="C46" s="24"/>
      <c r="D46" s="102"/>
    </row>
    <row r="47" spans="1:4" ht="15.75" hidden="1" outlineLevel="1">
      <c r="A47" s="24" t="s">
        <v>237</v>
      </c>
      <c r="B47" s="25" t="s">
        <v>14</v>
      </c>
      <c r="C47" s="24">
        <v>5.0999999999999996</v>
      </c>
      <c r="D47" s="102"/>
    </row>
    <row r="48" spans="1:4" ht="15.75" hidden="1" outlineLevel="1">
      <c r="A48" s="24" t="s">
        <v>237</v>
      </c>
      <c r="B48" s="25" t="s">
        <v>15</v>
      </c>
      <c r="C48" s="24">
        <v>5.2</v>
      </c>
      <c r="D48" s="102"/>
    </row>
    <row r="49" spans="1:4" ht="15.75" hidden="1" outlineLevel="1">
      <c r="A49" s="24" t="s">
        <v>237</v>
      </c>
      <c r="B49" s="25" t="s">
        <v>16</v>
      </c>
      <c r="C49" s="24">
        <v>5.3</v>
      </c>
      <c r="D49" s="102"/>
    </row>
    <row r="50" spans="1:4" ht="15.75" hidden="1" outlineLevel="1">
      <c r="A50" s="24" t="s">
        <v>237</v>
      </c>
      <c r="B50" s="25" t="s">
        <v>17</v>
      </c>
      <c r="C50" s="24">
        <v>5.6</v>
      </c>
      <c r="D50" s="102"/>
    </row>
    <row r="51" spans="1:4" ht="15.75" hidden="1" outlineLevel="1">
      <c r="A51" s="24" t="s">
        <v>237</v>
      </c>
      <c r="B51" s="25" t="s">
        <v>1467</v>
      </c>
      <c r="C51" s="26">
        <v>5.0999999999999996</v>
      </c>
      <c r="D51" s="102"/>
    </row>
    <row r="52" spans="1:4" ht="15.75" hidden="1" outlineLevel="1">
      <c r="A52" s="24" t="s">
        <v>237</v>
      </c>
      <c r="B52" s="25" t="s">
        <v>1464</v>
      </c>
      <c r="C52" s="24">
        <v>5.14</v>
      </c>
      <c r="D52" s="102"/>
    </row>
    <row r="53" spans="1:4" ht="15.75" hidden="1" outlineLevel="1">
      <c r="A53" s="24" t="s">
        <v>237</v>
      </c>
      <c r="B53" s="25" t="s">
        <v>20</v>
      </c>
      <c r="C53" s="24">
        <v>5.19</v>
      </c>
      <c r="D53" s="102"/>
    </row>
    <row r="54" spans="1:4" ht="15.75" hidden="1" outlineLevel="1">
      <c r="A54" s="24" t="s">
        <v>237</v>
      </c>
      <c r="B54" s="25" t="s">
        <v>21</v>
      </c>
      <c r="C54" s="24">
        <v>5.24</v>
      </c>
      <c r="D54" s="102"/>
    </row>
    <row r="55" spans="1:4" ht="15.75" hidden="1" outlineLevel="1">
      <c r="A55" s="24" t="s">
        <v>237</v>
      </c>
      <c r="B55" s="25" t="s">
        <v>68</v>
      </c>
      <c r="C55" s="24">
        <v>5.26</v>
      </c>
      <c r="D55" s="102"/>
    </row>
    <row r="56" spans="1:4" ht="15.75" hidden="1" outlineLevel="1">
      <c r="A56" s="24" t="s">
        <v>237</v>
      </c>
      <c r="B56" s="25" t="s">
        <v>22</v>
      </c>
      <c r="C56" s="24">
        <v>5.27</v>
      </c>
      <c r="D56" s="102"/>
    </row>
    <row r="57" spans="1:4" ht="15.75" hidden="1" outlineLevel="1">
      <c r="A57" s="24" t="s">
        <v>237</v>
      </c>
      <c r="B57" s="25" t="s">
        <v>23</v>
      </c>
      <c r="C57" s="24">
        <v>5.28</v>
      </c>
      <c r="D57" s="102"/>
    </row>
    <row r="58" spans="1:4" ht="15.75" hidden="1" outlineLevel="1">
      <c r="A58" s="24" t="s">
        <v>237</v>
      </c>
      <c r="B58" s="25" t="s">
        <v>25</v>
      </c>
      <c r="C58" s="26">
        <v>5.3</v>
      </c>
      <c r="D58" s="102"/>
    </row>
    <row r="59" spans="1:4" ht="15.75" hidden="1" outlineLevel="1">
      <c r="A59" s="24" t="s">
        <v>237</v>
      </c>
      <c r="B59" s="25" t="s">
        <v>27</v>
      </c>
      <c r="C59" s="24">
        <v>5.31</v>
      </c>
      <c r="D59" s="102"/>
    </row>
    <row r="60" spans="1:4" ht="15.75" hidden="1" outlineLevel="1">
      <c r="A60" s="24" t="s">
        <v>237</v>
      </c>
      <c r="B60" s="25" t="s">
        <v>29</v>
      </c>
      <c r="C60" s="24">
        <v>5.36</v>
      </c>
      <c r="D60" s="102"/>
    </row>
    <row r="61" spans="1:4" ht="15.75" hidden="1" outlineLevel="1">
      <c r="A61" s="24" t="s">
        <v>237</v>
      </c>
      <c r="B61" s="25" t="s">
        <v>90</v>
      </c>
      <c r="C61" s="24">
        <v>5.49</v>
      </c>
      <c r="D61" s="102"/>
    </row>
    <row r="62" spans="1:4" ht="15.75" hidden="1" outlineLevel="1">
      <c r="A62" s="24" t="s">
        <v>237</v>
      </c>
      <c r="B62" s="25" t="s">
        <v>91</v>
      </c>
      <c r="C62" s="24">
        <v>5.51</v>
      </c>
      <c r="D62" s="102"/>
    </row>
    <row r="63" spans="1:4" ht="15.75" hidden="1" outlineLevel="1">
      <c r="A63" s="24" t="s">
        <v>237</v>
      </c>
      <c r="B63" s="25" t="s">
        <v>1468</v>
      </c>
      <c r="C63" s="24">
        <v>5.52</v>
      </c>
      <c r="D63" s="102"/>
    </row>
    <row r="64" spans="1:4" ht="15.75" hidden="1" outlineLevel="1">
      <c r="A64" s="24" t="s">
        <v>237</v>
      </c>
      <c r="B64" s="25" t="s">
        <v>30</v>
      </c>
      <c r="C64" s="24">
        <v>5.53</v>
      </c>
      <c r="D64" s="102"/>
    </row>
    <row r="65" spans="1:4" ht="15.75" hidden="1" outlineLevel="1">
      <c r="A65" s="24" t="s">
        <v>237</v>
      </c>
      <c r="B65" s="25" t="s">
        <v>87</v>
      </c>
      <c r="C65" s="24">
        <v>5.69</v>
      </c>
      <c r="D65" s="102"/>
    </row>
    <row r="66" spans="1:4" ht="15.75" hidden="1" outlineLevel="1">
      <c r="A66" s="24" t="s">
        <v>237</v>
      </c>
      <c r="B66" s="25" t="s">
        <v>102</v>
      </c>
      <c r="C66" s="26">
        <v>5.72</v>
      </c>
      <c r="D66" s="102"/>
    </row>
    <row r="67" spans="1:4" ht="15.75" hidden="1" outlineLevel="1">
      <c r="A67" s="24" t="s">
        <v>237</v>
      </c>
      <c r="B67" s="25" t="s">
        <v>94</v>
      </c>
      <c r="C67" s="24">
        <v>5.75</v>
      </c>
      <c r="D67" s="102"/>
    </row>
    <row r="68" spans="1:4" ht="15.75" hidden="1" outlineLevel="1">
      <c r="A68" s="24" t="s">
        <v>237</v>
      </c>
      <c r="B68" s="25" t="s">
        <v>88</v>
      </c>
      <c r="C68" s="26">
        <v>5.7</v>
      </c>
      <c r="D68" s="102"/>
    </row>
    <row r="69" spans="1:4" ht="15.75" hidden="1" outlineLevel="1">
      <c r="A69" s="24" t="s">
        <v>237</v>
      </c>
      <c r="B69" s="25" t="s">
        <v>89</v>
      </c>
      <c r="C69" s="24">
        <v>5.74</v>
      </c>
      <c r="D69" s="102"/>
    </row>
    <row r="70" spans="1:4" ht="15.75" hidden="1" outlineLevel="1">
      <c r="A70" s="24" t="s">
        <v>237</v>
      </c>
      <c r="B70" s="25" t="s">
        <v>103</v>
      </c>
      <c r="C70" s="24">
        <v>5.76</v>
      </c>
      <c r="D70" s="102"/>
    </row>
    <row r="71" spans="1:4" ht="15.75" hidden="1" outlineLevel="1">
      <c r="A71" s="24" t="s">
        <v>237</v>
      </c>
      <c r="B71" s="25" t="s">
        <v>104</v>
      </c>
      <c r="C71" s="24">
        <v>5.89</v>
      </c>
      <c r="D71" s="101" t="s">
        <v>1463</v>
      </c>
    </row>
    <row r="72" spans="1:4" ht="15.75" hidden="1" outlineLevel="1">
      <c r="A72" s="24" t="s">
        <v>237</v>
      </c>
      <c r="B72" s="25" t="s">
        <v>33</v>
      </c>
      <c r="C72" s="24">
        <v>5.58</v>
      </c>
      <c r="D72" s="102"/>
    </row>
    <row r="73" spans="1:4" ht="15.75" hidden="1" outlineLevel="1">
      <c r="A73" s="24" t="s">
        <v>237</v>
      </c>
      <c r="B73" s="25" t="s">
        <v>1465</v>
      </c>
      <c r="C73" s="24">
        <v>5.62</v>
      </c>
      <c r="D73" s="102"/>
    </row>
    <row r="74" spans="1:4" ht="15.75" hidden="1" outlineLevel="1">
      <c r="A74" s="24" t="s">
        <v>237</v>
      </c>
      <c r="B74" s="25" t="s">
        <v>34</v>
      </c>
      <c r="C74" s="24">
        <v>5.54</v>
      </c>
      <c r="D74" s="102"/>
    </row>
    <row r="75" spans="1:4" ht="15.75" hidden="1" outlineLevel="1">
      <c r="A75" s="24" t="s">
        <v>237</v>
      </c>
      <c r="B75" s="25" t="s">
        <v>35</v>
      </c>
      <c r="C75" s="24">
        <v>5.55</v>
      </c>
      <c r="D75" s="102"/>
    </row>
    <row r="76" spans="1:4" ht="15.75" hidden="1" outlineLevel="1">
      <c r="A76" s="24" t="s">
        <v>237</v>
      </c>
      <c r="B76" s="25" t="s">
        <v>36</v>
      </c>
      <c r="C76" s="24">
        <v>5.63</v>
      </c>
      <c r="D76" s="102"/>
    </row>
    <row r="77" spans="1:4" ht="15.75" hidden="1" outlineLevel="1">
      <c r="A77" s="24" t="s">
        <v>237</v>
      </c>
      <c r="B77" s="25" t="s">
        <v>95</v>
      </c>
      <c r="C77" s="24">
        <v>5.65</v>
      </c>
      <c r="D77" s="102"/>
    </row>
    <row r="78" spans="1:4" ht="15.75" hidden="1" outlineLevel="1">
      <c r="A78" s="24" t="s">
        <v>237</v>
      </c>
      <c r="B78" s="25" t="s">
        <v>110</v>
      </c>
      <c r="C78" s="24">
        <v>5.66</v>
      </c>
      <c r="D78" s="102"/>
    </row>
    <row r="79" spans="1:4" ht="15.75" hidden="1" outlineLevel="1">
      <c r="A79" s="24" t="s">
        <v>237</v>
      </c>
      <c r="B79" s="25" t="s">
        <v>96</v>
      </c>
      <c r="C79" s="24">
        <v>5.68</v>
      </c>
      <c r="D79" s="102"/>
    </row>
    <row r="80" spans="1:4" ht="15.75" hidden="1" outlineLevel="1">
      <c r="A80" s="24" t="s">
        <v>237</v>
      </c>
      <c r="B80" s="25" t="s">
        <v>1466</v>
      </c>
      <c r="C80" s="24">
        <v>5.45</v>
      </c>
      <c r="D80" s="102"/>
    </row>
    <row r="81" spans="1:4" ht="15.75" hidden="1" outlineLevel="1">
      <c r="A81" s="24" t="s">
        <v>237</v>
      </c>
      <c r="B81" s="25" t="s">
        <v>37</v>
      </c>
      <c r="C81" s="24">
        <v>5.47</v>
      </c>
      <c r="D81" s="102"/>
    </row>
    <row r="82" spans="1:4" ht="15.75" hidden="1" outlineLevel="1">
      <c r="A82" s="24" t="s">
        <v>237</v>
      </c>
      <c r="B82" s="25" t="s">
        <v>38</v>
      </c>
      <c r="C82" s="24">
        <v>5.48</v>
      </c>
      <c r="D82" s="102"/>
    </row>
    <row r="83" spans="1:4" ht="15.75">
      <c r="A83" s="29" t="s">
        <v>237</v>
      </c>
      <c r="B83" s="25"/>
      <c r="C83" s="24"/>
      <c r="D83" s="102"/>
    </row>
    <row r="84" spans="1:4" ht="15.75" hidden="1" outlineLevel="1">
      <c r="A84" s="24" t="s">
        <v>238</v>
      </c>
      <c r="B84" s="25" t="s">
        <v>14</v>
      </c>
      <c r="C84" s="24">
        <v>5.0999999999999996</v>
      </c>
      <c r="D84" s="102"/>
    </row>
    <row r="85" spans="1:4" ht="15.75" hidden="1" outlineLevel="1">
      <c r="A85" s="24" t="s">
        <v>238</v>
      </c>
      <c r="B85" s="25" t="s">
        <v>15</v>
      </c>
      <c r="C85" s="24">
        <v>5.2</v>
      </c>
      <c r="D85" s="102"/>
    </row>
    <row r="86" spans="1:4" ht="15.75" hidden="1" outlineLevel="1">
      <c r="A86" s="24" t="s">
        <v>238</v>
      </c>
      <c r="B86" s="25" t="s">
        <v>16</v>
      </c>
      <c r="C86" s="24">
        <v>5.3</v>
      </c>
      <c r="D86" s="102"/>
    </row>
    <row r="87" spans="1:4" ht="15.75" hidden="1" outlineLevel="1">
      <c r="A87" s="24" t="s">
        <v>238</v>
      </c>
      <c r="B87" s="25" t="s">
        <v>17</v>
      </c>
      <c r="C87" s="24">
        <v>5.6</v>
      </c>
      <c r="D87" s="102"/>
    </row>
    <row r="88" spans="1:4" ht="15.75" hidden="1" outlineLevel="1">
      <c r="A88" s="24" t="s">
        <v>238</v>
      </c>
      <c r="B88" s="25" t="s">
        <v>1467</v>
      </c>
      <c r="C88" s="26">
        <v>5.0999999999999996</v>
      </c>
      <c r="D88" s="102"/>
    </row>
    <row r="89" spans="1:4" ht="15.75" hidden="1" outlineLevel="1">
      <c r="A89" s="24" t="s">
        <v>238</v>
      </c>
      <c r="B89" s="25" t="s">
        <v>1464</v>
      </c>
      <c r="C89" s="24">
        <v>5.14</v>
      </c>
      <c r="D89" s="102"/>
    </row>
    <row r="90" spans="1:4" ht="15.75" hidden="1" outlineLevel="1">
      <c r="A90" s="24" t="s">
        <v>238</v>
      </c>
      <c r="B90" s="25" t="s">
        <v>20</v>
      </c>
      <c r="C90" s="24">
        <v>5.19</v>
      </c>
      <c r="D90" s="102"/>
    </row>
    <row r="91" spans="1:4" ht="15.75" hidden="1" outlineLevel="1">
      <c r="A91" s="24" t="s">
        <v>238</v>
      </c>
      <c r="B91" s="25" t="s">
        <v>21</v>
      </c>
      <c r="C91" s="24">
        <v>5.24</v>
      </c>
      <c r="D91" s="102"/>
    </row>
    <row r="92" spans="1:4" ht="15.75" hidden="1" outlineLevel="1">
      <c r="A92" s="24" t="s">
        <v>238</v>
      </c>
      <c r="B92" s="25" t="s">
        <v>68</v>
      </c>
      <c r="C92" s="24">
        <v>5.26</v>
      </c>
      <c r="D92" s="102"/>
    </row>
    <row r="93" spans="1:4" ht="15.75" hidden="1" outlineLevel="1">
      <c r="A93" s="24" t="s">
        <v>238</v>
      </c>
      <c r="B93" s="25" t="s">
        <v>22</v>
      </c>
      <c r="C93" s="24">
        <v>5.27</v>
      </c>
      <c r="D93" s="102"/>
    </row>
    <row r="94" spans="1:4" ht="15.75" hidden="1" outlineLevel="1">
      <c r="A94" s="24" t="s">
        <v>238</v>
      </c>
      <c r="B94" s="25" t="s">
        <v>23</v>
      </c>
      <c r="C94" s="24">
        <v>5.28</v>
      </c>
      <c r="D94" s="102"/>
    </row>
    <row r="95" spans="1:4" ht="15.75" hidden="1" outlineLevel="1">
      <c r="A95" s="24" t="s">
        <v>238</v>
      </c>
      <c r="B95" s="25" t="s">
        <v>24</v>
      </c>
      <c r="C95" s="24">
        <v>5.29</v>
      </c>
      <c r="D95" s="102"/>
    </row>
    <row r="96" spans="1:4" ht="15.75" hidden="1" outlineLevel="1">
      <c r="A96" s="24" t="s">
        <v>238</v>
      </c>
      <c r="B96" s="25" t="s">
        <v>25</v>
      </c>
      <c r="C96" s="26">
        <v>5.3</v>
      </c>
      <c r="D96" s="102"/>
    </row>
    <row r="97" spans="1:4" ht="15.75" hidden="1" outlineLevel="1">
      <c r="A97" s="24" t="s">
        <v>238</v>
      </c>
      <c r="B97" s="25" t="s">
        <v>27</v>
      </c>
      <c r="C97" s="24">
        <v>5.31</v>
      </c>
      <c r="D97" s="102"/>
    </row>
    <row r="98" spans="1:4" ht="15.75" hidden="1" outlineLevel="1">
      <c r="A98" s="24" t="s">
        <v>238</v>
      </c>
      <c r="B98" s="25" t="s">
        <v>29</v>
      </c>
      <c r="C98" s="24">
        <v>5.36</v>
      </c>
      <c r="D98" s="102"/>
    </row>
    <row r="99" spans="1:4" ht="15.75" hidden="1" outlineLevel="1">
      <c r="A99" s="24" t="s">
        <v>238</v>
      </c>
      <c r="B99" s="25" t="s">
        <v>90</v>
      </c>
      <c r="C99" s="24">
        <v>5.49</v>
      </c>
      <c r="D99" s="102"/>
    </row>
    <row r="100" spans="1:4" ht="15.75" hidden="1" outlineLevel="1">
      <c r="A100" s="24" t="s">
        <v>238</v>
      </c>
      <c r="B100" s="25" t="s">
        <v>91</v>
      </c>
      <c r="C100" s="24">
        <v>5.51</v>
      </c>
      <c r="D100" s="102"/>
    </row>
    <row r="101" spans="1:4" ht="15.75" hidden="1" outlineLevel="1">
      <c r="A101" s="24" t="s">
        <v>238</v>
      </c>
      <c r="B101" s="25" t="s">
        <v>1468</v>
      </c>
      <c r="C101" s="24">
        <v>5.52</v>
      </c>
      <c r="D101" s="102"/>
    </row>
    <row r="102" spans="1:4" ht="15.75" hidden="1" outlineLevel="1">
      <c r="A102" s="24" t="s">
        <v>238</v>
      </c>
      <c r="B102" s="25" t="s">
        <v>30</v>
      </c>
      <c r="C102" s="24">
        <v>5.53</v>
      </c>
      <c r="D102" s="102"/>
    </row>
    <row r="103" spans="1:4" ht="15.75" hidden="1" outlineLevel="1">
      <c r="A103" s="24" t="s">
        <v>238</v>
      </c>
      <c r="B103" s="25" t="s">
        <v>87</v>
      </c>
      <c r="C103" s="24">
        <v>5.69</v>
      </c>
      <c r="D103" s="102"/>
    </row>
    <row r="104" spans="1:4" ht="15.75" hidden="1" outlineLevel="1">
      <c r="A104" s="24" t="s">
        <v>238</v>
      </c>
      <c r="B104" s="25" t="s">
        <v>94</v>
      </c>
      <c r="C104" s="24">
        <v>5.75</v>
      </c>
      <c r="D104" s="102"/>
    </row>
    <row r="105" spans="1:4" ht="15.75" hidden="1" outlineLevel="1">
      <c r="A105" s="24" t="s">
        <v>238</v>
      </c>
      <c r="B105" s="25" t="s">
        <v>88</v>
      </c>
      <c r="C105" s="26">
        <v>5.7</v>
      </c>
      <c r="D105" s="102"/>
    </row>
    <row r="106" spans="1:4" ht="15.75" hidden="1" outlineLevel="1">
      <c r="A106" s="24" t="s">
        <v>238</v>
      </c>
      <c r="B106" s="25" t="s">
        <v>89</v>
      </c>
      <c r="C106" s="24">
        <v>5.74</v>
      </c>
      <c r="D106" s="102"/>
    </row>
    <row r="107" spans="1:4" ht="15.75" hidden="1" outlineLevel="1">
      <c r="A107" s="24" t="s">
        <v>238</v>
      </c>
      <c r="B107" s="25" t="s">
        <v>103</v>
      </c>
      <c r="C107" s="24">
        <v>5.76</v>
      </c>
      <c r="D107" s="102"/>
    </row>
    <row r="108" spans="1:4" ht="15.75" hidden="1" outlineLevel="1">
      <c r="A108" s="24" t="s">
        <v>238</v>
      </c>
      <c r="B108" s="25" t="s">
        <v>104</v>
      </c>
      <c r="C108" s="24">
        <v>5.89</v>
      </c>
      <c r="D108" s="101" t="s">
        <v>1463</v>
      </c>
    </row>
    <row r="109" spans="1:4" ht="15.75" hidden="1" outlineLevel="1">
      <c r="A109" s="24" t="s">
        <v>238</v>
      </c>
      <c r="B109" s="25" t="s">
        <v>33</v>
      </c>
      <c r="C109" s="24">
        <v>5.58</v>
      </c>
      <c r="D109" s="102"/>
    </row>
    <row r="110" spans="1:4" ht="15.75" hidden="1" outlineLevel="1">
      <c r="A110" s="24" t="s">
        <v>238</v>
      </c>
      <c r="B110" s="25" t="s">
        <v>1465</v>
      </c>
      <c r="C110" s="24">
        <v>5.62</v>
      </c>
      <c r="D110" s="102"/>
    </row>
    <row r="111" spans="1:4" ht="15.75" hidden="1" outlineLevel="1">
      <c r="A111" s="24" t="s">
        <v>238</v>
      </c>
      <c r="B111" s="25" t="s">
        <v>34</v>
      </c>
      <c r="C111" s="24">
        <v>5.54</v>
      </c>
      <c r="D111" s="102"/>
    </row>
    <row r="112" spans="1:4" ht="15.75" hidden="1" outlineLevel="1">
      <c r="A112" s="24" t="s">
        <v>238</v>
      </c>
      <c r="B112" s="25" t="s">
        <v>35</v>
      </c>
      <c r="C112" s="24">
        <v>5.55</v>
      </c>
      <c r="D112" s="102"/>
    </row>
    <row r="113" spans="1:4" ht="15.75" hidden="1" outlineLevel="1">
      <c r="A113" s="24" t="s">
        <v>238</v>
      </c>
      <c r="B113" s="25" t="s">
        <v>95</v>
      </c>
      <c r="C113" s="24">
        <v>5.65</v>
      </c>
      <c r="D113" s="102"/>
    </row>
    <row r="114" spans="1:4" ht="15.75" hidden="1" outlineLevel="1">
      <c r="A114" s="24" t="s">
        <v>238</v>
      </c>
      <c r="B114" s="25" t="s">
        <v>110</v>
      </c>
      <c r="C114" s="24">
        <v>5.66</v>
      </c>
      <c r="D114" s="102"/>
    </row>
    <row r="115" spans="1:4" ht="15.75" hidden="1" outlineLevel="1">
      <c r="A115" s="24" t="s">
        <v>238</v>
      </c>
      <c r="B115" s="25" t="s">
        <v>96</v>
      </c>
      <c r="C115" s="24">
        <v>5.68</v>
      </c>
      <c r="D115" s="102"/>
    </row>
    <row r="116" spans="1:4" ht="15.75" hidden="1" outlineLevel="1">
      <c r="A116" s="24" t="s">
        <v>238</v>
      </c>
      <c r="B116" s="25" t="s">
        <v>1466</v>
      </c>
      <c r="C116" s="24">
        <v>5.45</v>
      </c>
      <c r="D116" s="102"/>
    </row>
    <row r="117" spans="1:4" ht="15.75" hidden="1" outlineLevel="1">
      <c r="A117" s="24" t="s">
        <v>238</v>
      </c>
      <c r="B117" s="25" t="s">
        <v>37</v>
      </c>
      <c r="C117" s="24">
        <v>5.47</v>
      </c>
      <c r="D117" s="102"/>
    </row>
    <row r="118" spans="1:4" ht="15.75" hidden="1" outlineLevel="1">
      <c r="A118" s="24" t="s">
        <v>238</v>
      </c>
      <c r="B118" s="25" t="s">
        <v>38</v>
      </c>
      <c r="C118" s="24">
        <v>5.48</v>
      </c>
      <c r="D118" s="102"/>
    </row>
    <row r="119" spans="1:4" ht="15.75">
      <c r="A119" s="29" t="s">
        <v>238</v>
      </c>
      <c r="B119" s="25"/>
      <c r="C119" s="24"/>
      <c r="D119" s="102"/>
    </row>
    <row r="120" spans="1:4" ht="15.75" hidden="1" outlineLevel="1">
      <c r="A120" s="24" t="s">
        <v>239</v>
      </c>
      <c r="B120" s="25" t="s">
        <v>14</v>
      </c>
      <c r="C120" s="24">
        <v>5.0999999999999996</v>
      </c>
      <c r="D120" s="102"/>
    </row>
    <row r="121" spans="1:4" ht="15.75" hidden="1" outlineLevel="1">
      <c r="A121" s="24" t="s">
        <v>239</v>
      </c>
      <c r="B121" s="25" t="s">
        <v>15</v>
      </c>
      <c r="C121" s="24">
        <v>5.2</v>
      </c>
      <c r="D121" s="102"/>
    </row>
    <row r="122" spans="1:4" ht="15.75" hidden="1" outlineLevel="1">
      <c r="A122" s="24" t="s">
        <v>239</v>
      </c>
      <c r="B122" s="25" t="s">
        <v>16</v>
      </c>
      <c r="C122" s="24">
        <v>5.3</v>
      </c>
      <c r="D122" s="102"/>
    </row>
    <row r="123" spans="1:4" ht="15.75" hidden="1" outlineLevel="1">
      <c r="A123" s="24" t="s">
        <v>239</v>
      </c>
      <c r="B123" s="25" t="s">
        <v>17</v>
      </c>
      <c r="C123" s="24">
        <v>5.6</v>
      </c>
      <c r="D123" s="102"/>
    </row>
    <row r="124" spans="1:4" ht="15.75" hidden="1" outlineLevel="1">
      <c r="A124" s="24" t="s">
        <v>239</v>
      </c>
      <c r="B124" s="25" t="s">
        <v>1467</v>
      </c>
      <c r="C124" s="26">
        <v>5.0999999999999996</v>
      </c>
      <c r="D124" s="102"/>
    </row>
    <row r="125" spans="1:4" ht="15.75" hidden="1" outlineLevel="1">
      <c r="A125" s="24" t="s">
        <v>239</v>
      </c>
      <c r="B125" s="25" t="s">
        <v>1464</v>
      </c>
      <c r="C125" s="24">
        <v>5.14</v>
      </c>
      <c r="D125" s="102"/>
    </row>
    <row r="126" spans="1:4" ht="15.75" hidden="1" outlineLevel="1">
      <c r="A126" s="24" t="s">
        <v>239</v>
      </c>
      <c r="B126" s="25" t="s">
        <v>20</v>
      </c>
      <c r="C126" s="24">
        <v>5.19</v>
      </c>
      <c r="D126" s="102"/>
    </row>
    <row r="127" spans="1:4" ht="15.75" hidden="1" outlineLevel="1">
      <c r="A127" s="24" t="s">
        <v>239</v>
      </c>
      <c r="B127" s="25" t="s">
        <v>21</v>
      </c>
      <c r="C127" s="24">
        <v>5.24</v>
      </c>
      <c r="D127" s="102"/>
    </row>
    <row r="128" spans="1:4" ht="15.75" hidden="1" outlineLevel="1">
      <c r="A128" s="24" t="s">
        <v>239</v>
      </c>
      <c r="B128" s="25" t="s">
        <v>68</v>
      </c>
      <c r="C128" s="24">
        <v>5.26</v>
      </c>
      <c r="D128" s="102"/>
    </row>
    <row r="129" spans="1:4" ht="15.75" hidden="1" outlineLevel="1">
      <c r="A129" s="24" t="s">
        <v>239</v>
      </c>
      <c r="B129" s="25" t="s">
        <v>22</v>
      </c>
      <c r="C129" s="24">
        <v>5.27</v>
      </c>
      <c r="D129" s="102"/>
    </row>
    <row r="130" spans="1:4" ht="15.75" hidden="1" outlineLevel="1">
      <c r="A130" s="24" t="s">
        <v>239</v>
      </c>
      <c r="B130" s="25" t="s">
        <v>23</v>
      </c>
      <c r="C130" s="24">
        <v>5.28</v>
      </c>
      <c r="D130" s="102"/>
    </row>
    <row r="131" spans="1:4" ht="15.75" hidden="1" outlineLevel="1">
      <c r="A131" s="24" t="s">
        <v>239</v>
      </c>
      <c r="B131" s="25" t="s">
        <v>24</v>
      </c>
      <c r="C131" s="24">
        <v>5.29</v>
      </c>
      <c r="D131" s="102"/>
    </row>
    <row r="132" spans="1:4" ht="15.75" hidden="1" outlineLevel="1">
      <c r="A132" s="24" t="s">
        <v>239</v>
      </c>
      <c r="B132" s="25" t="s">
        <v>25</v>
      </c>
      <c r="C132" s="26">
        <v>5.3</v>
      </c>
      <c r="D132" s="102"/>
    </row>
    <row r="133" spans="1:4" ht="15.75" hidden="1" outlineLevel="1">
      <c r="A133" s="24" t="s">
        <v>239</v>
      </c>
      <c r="B133" s="25" t="s">
        <v>27</v>
      </c>
      <c r="C133" s="24">
        <v>5.31</v>
      </c>
      <c r="D133" s="102"/>
    </row>
    <row r="134" spans="1:4" ht="15.75" hidden="1" outlineLevel="1">
      <c r="A134" s="24" t="s">
        <v>239</v>
      </c>
      <c r="B134" s="25" t="s">
        <v>29</v>
      </c>
      <c r="C134" s="24">
        <v>5.36</v>
      </c>
      <c r="D134" s="102"/>
    </row>
    <row r="135" spans="1:4" ht="15.75" hidden="1" outlineLevel="1">
      <c r="A135" s="24" t="s">
        <v>239</v>
      </c>
      <c r="B135" s="25" t="s">
        <v>30</v>
      </c>
      <c r="C135" s="24">
        <v>5.53</v>
      </c>
      <c r="D135" s="102"/>
    </row>
    <row r="136" spans="1:4" ht="15.75" hidden="1" outlineLevel="1">
      <c r="A136" s="24" t="s">
        <v>239</v>
      </c>
      <c r="B136" s="25" t="s">
        <v>33</v>
      </c>
      <c r="C136" s="24">
        <v>5.58</v>
      </c>
      <c r="D136" s="102"/>
    </row>
    <row r="137" spans="1:4" ht="15.75" hidden="1" outlineLevel="1">
      <c r="A137" s="24" t="s">
        <v>239</v>
      </c>
      <c r="B137" s="25" t="s">
        <v>1465</v>
      </c>
      <c r="C137" s="24">
        <v>5.62</v>
      </c>
      <c r="D137" s="102"/>
    </row>
    <row r="138" spans="1:4" ht="15.75" hidden="1" outlineLevel="1">
      <c r="A138" s="24" t="s">
        <v>239</v>
      </c>
      <c r="B138" s="25" t="s">
        <v>34</v>
      </c>
      <c r="C138" s="24">
        <v>5.54</v>
      </c>
      <c r="D138" s="102"/>
    </row>
    <row r="139" spans="1:4" ht="15.75" hidden="1" outlineLevel="1">
      <c r="A139" s="24" t="s">
        <v>239</v>
      </c>
      <c r="B139" s="25" t="s">
        <v>35</v>
      </c>
      <c r="C139" s="24">
        <v>5.55</v>
      </c>
      <c r="D139" s="102"/>
    </row>
    <row r="140" spans="1:4" ht="15.75" hidden="1" outlineLevel="1">
      <c r="A140" s="24" t="s">
        <v>239</v>
      </c>
      <c r="B140" s="25" t="s">
        <v>36</v>
      </c>
      <c r="C140" s="24">
        <v>5.63</v>
      </c>
      <c r="D140" s="102"/>
    </row>
    <row r="141" spans="1:4" ht="15.75" hidden="1" outlineLevel="1">
      <c r="A141" s="24" t="s">
        <v>239</v>
      </c>
      <c r="B141" s="25" t="s">
        <v>1466</v>
      </c>
      <c r="C141" s="24">
        <v>5.45</v>
      </c>
      <c r="D141" s="102"/>
    </row>
    <row r="142" spans="1:4" ht="15.75" hidden="1" outlineLevel="1">
      <c r="A142" s="24" t="s">
        <v>239</v>
      </c>
      <c r="B142" s="25" t="s">
        <v>37</v>
      </c>
      <c r="C142" s="24">
        <v>5.47</v>
      </c>
      <c r="D142" s="102"/>
    </row>
    <row r="143" spans="1:4" ht="15.75" hidden="1" outlineLevel="1">
      <c r="A143" s="24" t="s">
        <v>239</v>
      </c>
      <c r="B143" s="25" t="s">
        <v>38</v>
      </c>
      <c r="C143" s="24">
        <v>5.48</v>
      </c>
      <c r="D143" s="102"/>
    </row>
    <row r="144" spans="1:4" ht="15.75">
      <c r="A144" s="29" t="s">
        <v>239</v>
      </c>
      <c r="B144" s="25"/>
      <c r="C144" s="24"/>
      <c r="D144" s="102"/>
    </row>
    <row r="145" spans="1:4" ht="15.75" hidden="1" outlineLevel="1">
      <c r="A145" s="24" t="s">
        <v>240</v>
      </c>
      <c r="B145" s="25" t="s">
        <v>14</v>
      </c>
      <c r="C145" s="24">
        <v>5.0999999999999996</v>
      </c>
      <c r="D145" s="102"/>
    </row>
    <row r="146" spans="1:4" ht="15.75" hidden="1" outlineLevel="1">
      <c r="A146" s="24" t="s">
        <v>240</v>
      </c>
      <c r="B146" s="25" t="s">
        <v>15</v>
      </c>
      <c r="C146" s="24">
        <v>5.2</v>
      </c>
      <c r="D146" s="102"/>
    </row>
    <row r="147" spans="1:4" ht="15.75" hidden="1" outlineLevel="1">
      <c r="A147" s="24" t="s">
        <v>240</v>
      </c>
      <c r="B147" s="25" t="s">
        <v>16</v>
      </c>
      <c r="C147" s="24">
        <v>5.3</v>
      </c>
      <c r="D147" s="102"/>
    </row>
    <row r="148" spans="1:4" ht="15.75" hidden="1" outlineLevel="1">
      <c r="A148" s="24" t="s">
        <v>240</v>
      </c>
      <c r="B148" s="25" t="s">
        <v>17</v>
      </c>
      <c r="C148" s="24">
        <v>5.6</v>
      </c>
      <c r="D148" s="102"/>
    </row>
    <row r="149" spans="1:4" ht="15.75" hidden="1" outlineLevel="1">
      <c r="A149" s="24" t="s">
        <v>240</v>
      </c>
      <c r="B149" s="25" t="s">
        <v>1467</v>
      </c>
      <c r="C149" s="26">
        <v>5.0999999999999996</v>
      </c>
      <c r="D149" s="102"/>
    </row>
    <row r="150" spans="1:4" ht="15.75" hidden="1" outlineLevel="1">
      <c r="A150" s="24" t="s">
        <v>240</v>
      </c>
      <c r="B150" s="25" t="s">
        <v>1464</v>
      </c>
      <c r="C150" s="24">
        <v>5.14</v>
      </c>
      <c r="D150" s="102"/>
    </row>
    <row r="151" spans="1:4" ht="15.75" hidden="1" outlineLevel="1">
      <c r="A151" s="24" t="s">
        <v>240</v>
      </c>
      <c r="B151" s="25" t="s">
        <v>20</v>
      </c>
      <c r="C151" s="24">
        <v>5.19</v>
      </c>
      <c r="D151" s="102"/>
    </row>
    <row r="152" spans="1:4" ht="15.75" hidden="1" outlineLevel="1">
      <c r="A152" s="24" t="s">
        <v>240</v>
      </c>
      <c r="B152" s="25" t="s">
        <v>21</v>
      </c>
      <c r="C152" s="24">
        <v>5.24</v>
      </c>
      <c r="D152" s="102"/>
    </row>
    <row r="153" spans="1:4" ht="15.75" hidden="1" outlineLevel="1">
      <c r="A153" s="24" t="s">
        <v>240</v>
      </c>
      <c r="B153" s="25" t="s">
        <v>68</v>
      </c>
      <c r="C153" s="24">
        <v>5.26</v>
      </c>
      <c r="D153" s="102"/>
    </row>
    <row r="154" spans="1:4" ht="15.75" hidden="1" outlineLevel="1">
      <c r="A154" s="24" t="s">
        <v>240</v>
      </c>
      <c r="B154" s="25" t="s">
        <v>22</v>
      </c>
      <c r="C154" s="24">
        <v>5.27</v>
      </c>
      <c r="D154" s="102"/>
    </row>
    <row r="155" spans="1:4" ht="15.75" hidden="1" outlineLevel="1">
      <c r="A155" s="24" t="s">
        <v>240</v>
      </c>
      <c r="B155" s="25" t="s">
        <v>23</v>
      </c>
      <c r="C155" s="24">
        <v>5.28</v>
      </c>
      <c r="D155" s="102"/>
    </row>
    <row r="156" spans="1:4" ht="15.75" hidden="1" outlineLevel="1">
      <c r="A156" s="24" t="s">
        <v>240</v>
      </c>
      <c r="B156" s="25" t="s">
        <v>25</v>
      </c>
      <c r="C156" s="26">
        <v>5.3</v>
      </c>
      <c r="D156" s="102"/>
    </row>
    <row r="157" spans="1:4" ht="15.75" hidden="1" outlineLevel="1">
      <c r="A157" s="24" t="s">
        <v>240</v>
      </c>
      <c r="B157" s="25" t="s">
        <v>960</v>
      </c>
      <c r="C157" s="24">
        <v>5.32</v>
      </c>
      <c r="D157" s="102"/>
    </row>
    <row r="158" spans="1:4" ht="15.75" hidden="1" outlineLevel="1">
      <c r="A158" s="24" t="s">
        <v>240</v>
      </c>
      <c r="B158" s="25" t="s">
        <v>29</v>
      </c>
      <c r="C158" s="24">
        <v>5.36</v>
      </c>
      <c r="D158" s="102"/>
    </row>
    <row r="159" spans="1:4" ht="15.75" hidden="1" outlineLevel="1">
      <c r="A159" s="24" t="s">
        <v>240</v>
      </c>
      <c r="B159" s="25" t="s">
        <v>30</v>
      </c>
      <c r="C159" s="24">
        <v>5.53</v>
      </c>
      <c r="D159" s="102"/>
    </row>
    <row r="160" spans="1:4" ht="15.75" hidden="1" outlineLevel="1">
      <c r="A160" s="24" t="s">
        <v>240</v>
      </c>
      <c r="B160" s="25" t="s">
        <v>33</v>
      </c>
      <c r="C160" s="24">
        <v>5.58</v>
      </c>
      <c r="D160" s="102"/>
    </row>
    <row r="161" spans="1:4" ht="15.75" hidden="1" outlineLevel="1">
      <c r="A161" s="24" t="s">
        <v>240</v>
      </c>
      <c r="B161" s="25" t="s">
        <v>34</v>
      </c>
      <c r="C161" s="24">
        <v>5.54</v>
      </c>
      <c r="D161" s="102"/>
    </row>
    <row r="162" spans="1:4" ht="15.75" hidden="1" outlineLevel="1">
      <c r="A162" s="24" t="s">
        <v>240</v>
      </c>
      <c r="B162" s="25" t="s">
        <v>35</v>
      </c>
      <c r="C162" s="24">
        <v>5.55</v>
      </c>
      <c r="D162" s="102"/>
    </row>
    <row r="163" spans="1:4" ht="15.75" hidden="1" outlineLevel="1">
      <c r="A163" s="24" t="s">
        <v>240</v>
      </c>
      <c r="B163" s="25" t="s">
        <v>1465</v>
      </c>
      <c r="C163" s="24">
        <v>5.62</v>
      </c>
      <c r="D163" s="102"/>
    </row>
    <row r="164" spans="1:4" ht="15.75" hidden="1" outlineLevel="1">
      <c r="A164" s="24" t="s">
        <v>240</v>
      </c>
      <c r="B164" s="25" t="s">
        <v>36</v>
      </c>
      <c r="C164" s="24">
        <v>5.63</v>
      </c>
      <c r="D164" s="102"/>
    </row>
    <row r="165" spans="1:4" ht="15.75" hidden="1" outlineLevel="1">
      <c r="A165" s="24" t="s">
        <v>240</v>
      </c>
      <c r="B165" s="25" t="s">
        <v>1466</v>
      </c>
      <c r="C165" s="24">
        <v>5.45</v>
      </c>
      <c r="D165" s="102"/>
    </row>
    <row r="166" spans="1:4" ht="15.75" hidden="1" outlineLevel="1">
      <c r="A166" s="24" t="s">
        <v>240</v>
      </c>
      <c r="B166" s="25" t="s">
        <v>37</v>
      </c>
      <c r="C166" s="24">
        <v>5.47</v>
      </c>
      <c r="D166" s="102"/>
    </row>
    <row r="167" spans="1:4" ht="15.75" hidden="1" outlineLevel="1">
      <c r="A167" s="24" t="s">
        <v>240</v>
      </c>
      <c r="B167" s="25" t="s">
        <v>38</v>
      </c>
      <c r="C167" s="24">
        <v>5.48</v>
      </c>
      <c r="D167" s="102"/>
    </row>
    <row r="168" spans="1:4" ht="15.75">
      <c r="A168" s="29" t="s">
        <v>240</v>
      </c>
      <c r="B168" s="25"/>
      <c r="C168" s="24"/>
      <c r="D168" s="102"/>
    </row>
    <row r="169" spans="1:4" ht="15.75" hidden="1" outlineLevel="1">
      <c r="A169" s="24" t="s">
        <v>241</v>
      </c>
      <c r="B169" s="25" t="s">
        <v>14</v>
      </c>
      <c r="C169" s="24">
        <v>5.0999999999999996</v>
      </c>
      <c r="D169" s="102"/>
    </row>
    <row r="170" spans="1:4" ht="15.75" hidden="1" outlineLevel="1">
      <c r="A170" s="24" t="s">
        <v>241</v>
      </c>
      <c r="B170" s="25" t="s">
        <v>15</v>
      </c>
      <c r="C170" s="24">
        <v>5.2</v>
      </c>
      <c r="D170" s="102"/>
    </row>
    <row r="171" spans="1:4" ht="15.75" hidden="1" outlineLevel="1">
      <c r="A171" s="24" t="s">
        <v>241</v>
      </c>
      <c r="B171" s="25" t="s">
        <v>16</v>
      </c>
      <c r="C171" s="24">
        <v>5.3</v>
      </c>
      <c r="D171" s="102"/>
    </row>
    <row r="172" spans="1:4" ht="15.75" hidden="1" outlineLevel="1">
      <c r="A172" s="24" t="s">
        <v>241</v>
      </c>
      <c r="B172" s="25" t="s">
        <v>17</v>
      </c>
      <c r="C172" s="24">
        <v>5.6</v>
      </c>
      <c r="D172" s="102"/>
    </row>
    <row r="173" spans="1:4" ht="15.75" hidden="1" outlineLevel="1">
      <c r="A173" s="24" t="s">
        <v>241</v>
      </c>
      <c r="B173" s="25" t="s">
        <v>1467</v>
      </c>
      <c r="C173" s="26">
        <v>5.0999999999999996</v>
      </c>
      <c r="D173" s="102"/>
    </row>
    <row r="174" spans="1:4" ht="15.75" hidden="1" outlineLevel="1">
      <c r="A174" s="24" t="s">
        <v>241</v>
      </c>
      <c r="B174" s="25" t="s">
        <v>19</v>
      </c>
      <c r="C174" s="24">
        <v>5.14</v>
      </c>
      <c r="D174" s="102"/>
    </row>
    <row r="175" spans="1:4" ht="15.75" hidden="1" outlineLevel="1">
      <c r="A175" s="24" t="s">
        <v>241</v>
      </c>
      <c r="B175" s="25" t="s">
        <v>20</v>
      </c>
      <c r="C175" s="24">
        <v>5.19</v>
      </c>
      <c r="D175" s="102"/>
    </row>
    <row r="176" spans="1:4" ht="15.75" hidden="1" outlineLevel="1">
      <c r="A176" s="24" t="s">
        <v>241</v>
      </c>
      <c r="B176" s="25" t="s">
        <v>21</v>
      </c>
      <c r="C176" s="24">
        <v>5.24</v>
      </c>
      <c r="D176" s="102"/>
    </row>
    <row r="177" spans="1:4" ht="15.75" hidden="1" outlineLevel="1">
      <c r="A177" s="24" t="s">
        <v>241</v>
      </c>
      <c r="B177" s="25" t="s">
        <v>68</v>
      </c>
      <c r="C177" s="24">
        <v>5.26</v>
      </c>
      <c r="D177" s="102"/>
    </row>
    <row r="178" spans="1:4" ht="15.75" hidden="1" outlineLevel="1">
      <c r="A178" s="24" t="s">
        <v>241</v>
      </c>
      <c r="B178" s="25" t="s">
        <v>22</v>
      </c>
      <c r="C178" s="24">
        <v>5.27</v>
      </c>
      <c r="D178" s="102"/>
    </row>
    <row r="179" spans="1:4" ht="15.75" hidden="1" outlineLevel="1">
      <c r="A179" s="24" t="s">
        <v>241</v>
      </c>
      <c r="B179" s="25" t="s">
        <v>23</v>
      </c>
      <c r="C179" s="24">
        <v>5.28</v>
      </c>
      <c r="D179" s="102"/>
    </row>
    <row r="180" spans="1:4" ht="15.75" hidden="1" outlineLevel="1">
      <c r="A180" s="24" t="s">
        <v>241</v>
      </c>
      <c r="B180" s="25" t="s">
        <v>24</v>
      </c>
      <c r="C180" s="24">
        <v>5.29</v>
      </c>
      <c r="D180" s="102"/>
    </row>
    <row r="181" spans="1:4" ht="15.75" hidden="1" outlineLevel="1">
      <c r="A181" s="24" t="s">
        <v>241</v>
      </c>
      <c r="B181" s="25" t="s">
        <v>25</v>
      </c>
      <c r="C181" s="26">
        <v>5.3</v>
      </c>
      <c r="D181" s="102"/>
    </row>
    <row r="182" spans="1:4" ht="15.75" hidden="1" outlineLevel="1">
      <c r="A182" s="24" t="s">
        <v>241</v>
      </c>
      <c r="B182" s="25" t="s">
        <v>960</v>
      </c>
      <c r="C182" s="24">
        <v>5.32</v>
      </c>
      <c r="D182" s="102"/>
    </row>
    <row r="183" spans="1:4" ht="15.75" hidden="1" outlineLevel="1">
      <c r="A183" s="24" t="s">
        <v>241</v>
      </c>
      <c r="B183" s="25" t="s">
        <v>29</v>
      </c>
      <c r="C183" s="24">
        <v>5.36</v>
      </c>
      <c r="D183" s="102"/>
    </row>
    <row r="184" spans="1:4" ht="15.75" hidden="1" outlineLevel="1">
      <c r="A184" s="24" t="s">
        <v>241</v>
      </c>
      <c r="B184" s="25" t="s">
        <v>30</v>
      </c>
      <c r="C184" s="24">
        <v>5.53</v>
      </c>
      <c r="D184" s="102"/>
    </row>
    <row r="185" spans="1:4" ht="15.75" hidden="1" outlineLevel="1">
      <c r="A185" s="24" t="s">
        <v>241</v>
      </c>
      <c r="B185" s="25" t="s">
        <v>33</v>
      </c>
      <c r="C185" s="24">
        <v>5.58</v>
      </c>
      <c r="D185" s="102"/>
    </row>
    <row r="186" spans="1:4" ht="15.75" hidden="1" outlineLevel="1">
      <c r="A186" s="24" t="s">
        <v>241</v>
      </c>
      <c r="B186" s="25" t="s">
        <v>34</v>
      </c>
      <c r="C186" s="24">
        <v>5.54</v>
      </c>
      <c r="D186" s="102"/>
    </row>
    <row r="187" spans="1:4" ht="15.75" hidden="1" outlineLevel="1">
      <c r="A187" s="24" t="s">
        <v>241</v>
      </c>
      <c r="B187" s="25" t="s">
        <v>35</v>
      </c>
      <c r="C187" s="24">
        <v>5.55</v>
      </c>
      <c r="D187" s="102"/>
    </row>
    <row r="188" spans="1:4" ht="15.75" hidden="1" outlineLevel="1">
      <c r="A188" s="24" t="s">
        <v>241</v>
      </c>
      <c r="B188" s="25" t="s">
        <v>36</v>
      </c>
      <c r="C188" s="24">
        <v>5.63</v>
      </c>
      <c r="D188" s="102"/>
    </row>
    <row r="189" spans="1:4" ht="15.75" hidden="1" outlineLevel="1">
      <c r="A189" s="24" t="s">
        <v>241</v>
      </c>
      <c r="B189" s="25" t="s">
        <v>1466</v>
      </c>
      <c r="C189" s="24">
        <v>5.45</v>
      </c>
      <c r="D189" s="102"/>
    </row>
    <row r="190" spans="1:4" ht="15.75" hidden="1" outlineLevel="1">
      <c r="A190" s="24" t="s">
        <v>241</v>
      </c>
      <c r="B190" s="25" t="s">
        <v>37</v>
      </c>
      <c r="C190" s="24">
        <v>5.47</v>
      </c>
      <c r="D190" s="102"/>
    </row>
    <row r="191" spans="1:4" ht="15.75" hidden="1" outlineLevel="1">
      <c r="A191" s="24" t="s">
        <v>241</v>
      </c>
      <c r="B191" s="25" t="s">
        <v>38</v>
      </c>
      <c r="C191" s="24">
        <v>5.48</v>
      </c>
      <c r="D191" s="102"/>
    </row>
    <row r="192" spans="1:4" ht="15.75">
      <c r="A192" s="29" t="s">
        <v>241</v>
      </c>
      <c r="B192" s="25"/>
      <c r="C192" s="24"/>
      <c r="D192" s="102"/>
    </row>
    <row r="193" spans="1:4" ht="15.75" hidden="1" outlineLevel="1">
      <c r="A193" s="24" t="s">
        <v>242</v>
      </c>
      <c r="B193" s="25" t="s">
        <v>14</v>
      </c>
      <c r="C193" s="24">
        <v>5.0999999999999996</v>
      </c>
      <c r="D193" s="102"/>
    </row>
    <row r="194" spans="1:4" ht="15.75" hidden="1" outlineLevel="1">
      <c r="A194" s="24" t="s">
        <v>242</v>
      </c>
      <c r="B194" s="25" t="s">
        <v>15</v>
      </c>
      <c r="C194" s="24">
        <v>5.2</v>
      </c>
      <c r="D194" s="102"/>
    </row>
    <row r="195" spans="1:4" ht="15.75" hidden="1" outlineLevel="1">
      <c r="A195" s="24" t="s">
        <v>242</v>
      </c>
      <c r="B195" s="25" t="s">
        <v>16</v>
      </c>
      <c r="C195" s="24">
        <v>5.3</v>
      </c>
      <c r="D195" s="102"/>
    </row>
    <row r="196" spans="1:4" ht="15.75" hidden="1" outlineLevel="1">
      <c r="A196" s="24" t="s">
        <v>242</v>
      </c>
      <c r="B196" s="25" t="s">
        <v>17</v>
      </c>
      <c r="C196" s="24">
        <v>5.6</v>
      </c>
      <c r="D196" s="102"/>
    </row>
    <row r="197" spans="1:4" ht="15.75" hidden="1" outlineLevel="1">
      <c r="A197" s="24" t="s">
        <v>242</v>
      </c>
      <c r="B197" s="25" t="s">
        <v>1467</v>
      </c>
      <c r="C197" s="26">
        <v>5.0999999999999996</v>
      </c>
      <c r="D197" s="102"/>
    </row>
    <row r="198" spans="1:4" ht="15.75" hidden="1" outlineLevel="1">
      <c r="A198" s="24" t="s">
        <v>242</v>
      </c>
      <c r="B198" s="25" t="s">
        <v>1464</v>
      </c>
      <c r="C198" s="24">
        <v>5.14</v>
      </c>
      <c r="D198" s="102"/>
    </row>
    <row r="199" spans="1:4" ht="15.75" hidden="1" outlineLevel="1">
      <c r="A199" s="24" t="s">
        <v>242</v>
      </c>
      <c r="B199" s="25" t="s">
        <v>20</v>
      </c>
      <c r="C199" s="24">
        <v>5.19</v>
      </c>
      <c r="D199" s="102"/>
    </row>
    <row r="200" spans="1:4" ht="15.75" hidden="1" outlineLevel="1">
      <c r="A200" s="24" t="s">
        <v>242</v>
      </c>
      <c r="B200" s="25" t="s">
        <v>21</v>
      </c>
      <c r="C200" s="24">
        <v>5.24</v>
      </c>
      <c r="D200" s="102"/>
    </row>
    <row r="201" spans="1:4" ht="15.75" hidden="1" outlineLevel="1">
      <c r="A201" s="24" t="s">
        <v>242</v>
      </c>
      <c r="B201" s="25" t="s">
        <v>22</v>
      </c>
      <c r="C201" s="24">
        <v>5.27</v>
      </c>
      <c r="D201" s="102"/>
    </row>
    <row r="202" spans="1:4" ht="15.75" hidden="1" outlineLevel="1">
      <c r="A202" s="24" t="s">
        <v>242</v>
      </c>
      <c r="B202" s="25" t="s">
        <v>23</v>
      </c>
      <c r="C202" s="24">
        <v>5.28</v>
      </c>
      <c r="D202" s="102"/>
    </row>
    <row r="203" spans="1:4" ht="15.75" hidden="1" outlineLevel="1">
      <c r="A203" s="24" t="s">
        <v>242</v>
      </c>
      <c r="B203" s="25" t="s">
        <v>24</v>
      </c>
      <c r="C203" s="24">
        <v>5.29</v>
      </c>
      <c r="D203" s="102"/>
    </row>
    <row r="204" spans="1:4" ht="15.75" hidden="1" outlineLevel="1">
      <c r="A204" s="24" t="s">
        <v>242</v>
      </c>
      <c r="B204" s="25" t="s">
        <v>25</v>
      </c>
      <c r="C204" s="26">
        <v>5.3</v>
      </c>
      <c r="D204" s="102"/>
    </row>
    <row r="205" spans="1:4" ht="15.75" hidden="1" outlineLevel="1">
      <c r="A205" s="24" t="s">
        <v>242</v>
      </c>
      <c r="B205" s="25" t="s">
        <v>26</v>
      </c>
      <c r="C205" s="24">
        <v>5.34</v>
      </c>
      <c r="D205" s="102"/>
    </row>
    <row r="206" spans="1:4" ht="15.75" hidden="1" outlineLevel="1">
      <c r="A206" s="24" t="s">
        <v>242</v>
      </c>
      <c r="B206" s="25" t="s">
        <v>27</v>
      </c>
      <c r="C206" s="24">
        <v>5.31</v>
      </c>
      <c r="D206" s="102"/>
    </row>
    <row r="207" spans="1:4" ht="15.75" hidden="1" outlineLevel="1">
      <c r="A207" s="24" t="s">
        <v>242</v>
      </c>
      <c r="B207" s="25" t="s">
        <v>28</v>
      </c>
      <c r="C207" s="24">
        <v>5.101</v>
      </c>
      <c r="D207" s="102"/>
    </row>
    <row r="208" spans="1:4" ht="15.75" hidden="1" outlineLevel="1">
      <c r="A208" s="24" t="s">
        <v>242</v>
      </c>
      <c r="B208" s="25" t="s">
        <v>29</v>
      </c>
      <c r="C208" s="24">
        <v>5.36</v>
      </c>
      <c r="D208" s="102"/>
    </row>
    <row r="209" spans="1:4" ht="15.75" hidden="1" outlineLevel="1">
      <c r="A209" s="24" t="s">
        <v>242</v>
      </c>
      <c r="B209" s="25" t="s">
        <v>30</v>
      </c>
      <c r="C209" s="24">
        <v>5.53</v>
      </c>
      <c r="D209" s="102"/>
    </row>
    <row r="210" spans="1:4" ht="15.75" hidden="1" outlineLevel="1">
      <c r="A210" s="24" t="s">
        <v>242</v>
      </c>
      <c r="B210" s="25" t="s">
        <v>31</v>
      </c>
      <c r="C210" s="24">
        <v>5.1020000000000003</v>
      </c>
      <c r="D210" s="102"/>
    </row>
    <row r="211" spans="1:4" ht="15.75" hidden="1" outlineLevel="1">
      <c r="A211" s="24" t="s">
        <v>242</v>
      </c>
      <c r="B211" s="25" t="s">
        <v>32</v>
      </c>
      <c r="C211" s="27">
        <v>5.0999999999999996</v>
      </c>
      <c r="D211" s="102"/>
    </row>
    <row r="212" spans="1:4" ht="15.75" hidden="1" outlineLevel="1">
      <c r="A212" s="24" t="s">
        <v>242</v>
      </c>
      <c r="B212" s="25" t="s">
        <v>33</v>
      </c>
      <c r="C212" s="24">
        <v>5.58</v>
      </c>
      <c r="D212" s="102"/>
    </row>
    <row r="213" spans="1:4" ht="15.75" hidden="1" outlineLevel="1">
      <c r="A213" s="24" t="s">
        <v>242</v>
      </c>
      <c r="B213" s="25" t="s">
        <v>34</v>
      </c>
      <c r="C213" s="24">
        <v>5.54</v>
      </c>
      <c r="D213" s="102"/>
    </row>
    <row r="214" spans="1:4" ht="15.75" hidden="1" outlineLevel="1">
      <c r="A214" s="24" t="s">
        <v>242</v>
      </c>
      <c r="B214" s="25" t="s">
        <v>35</v>
      </c>
      <c r="C214" s="24">
        <v>5.55</v>
      </c>
      <c r="D214" s="102"/>
    </row>
    <row r="215" spans="1:4" ht="15.75" hidden="1" outlineLevel="1">
      <c r="A215" s="24" t="s">
        <v>242</v>
      </c>
      <c r="B215" s="25" t="s">
        <v>36</v>
      </c>
      <c r="C215" s="24">
        <v>5.63</v>
      </c>
      <c r="D215" s="102"/>
    </row>
    <row r="216" spans="1:4" ht="15.75" hidden="1" outlineLevel="1">
      <c r="A216" s="24" t="s">
        <v>242</v>
      </c>
      <c r="B216" s="25" t="s">
        <v>37</v>
      </c>
      <c r="C216" s="24">
        <v>5.47</v>
      </c>
      <c r="D216" s="102"/>
    </row>
    <row r="217" spans="1:4" ht="15.75" hidden="1" outlineLevel="1">
      <c r="A217" s="24" t="s">
        <v>242</v>
      </c>
      <c r="B217" s="25" t="s">
        <v>38</v>
      </c>
      <c r="C217" s="24">
        <v>5.48</v>
      </c>
      <c r="D217" s="102"/>
    </row>
    <row r="218" spans="1:4" ht="15.75">
      <c r="A218" s="29" t="s">
        <v>242</v>
      </c>
      <c r="B218" s="25"/>
      <c r="C218" s="24"/>
      <c r="D218" s="102"/>
    </row>
    <row r="219" spans="1:4" ht="15.75" hidden="1" outlineLevel="1">
      <c r="A219" s="24" t="s">
        <v>243</v>
      </c>
      <c r="B219" s="25" t="s">
        <v>14</v>
      </c>
      <c r="C219" s="24">
        <v>5.0999999999999996</v>
      </c>
      <c r="D219" s="102"/>
    </row>
    <row r="220" spans="1:4" ht="15.75" hidden="1" outlineLevel="1">
      <c r="A220" s="24" t="s">
        <v>243</v>
      </c>
      <c r="B220" s="25" t="s">
        <v>15</v>
      </c>
      <c r="C220" s="24">
        <v>5.2</v>
      </c>
      <c r="D220" s="102"/>
    </row>
    <row r="221" spans="1:4" ht="15.75" hidden="1" outlineLevel="1">
      <c r="A221" s="24" t="s">
        <v>243</v>
      </c>
      <c r="B221" s="25" t="s">
        <v>16</v>
      </c>
      <c r="C221" s="24">
        <v>5.3</v>
      </c>
      <c r="D221" s="102"/>
    </row>
    <row r="222" spans="1:4" ht="15.75" hidden="1" outlineLevel="1">
      <c r="A222" s="24" t="s">
        <v>243</v>
      </c>
      <c r="B222" s="25" t="s">
        <v>17</v>
      </c>
      <c r="C222" s="24">
        <v>5.6</v>
      </c>
      <c r="D222" s="102"/>
    </row>
    <row r="223" spans="1:4" ht="15.75" hidden="1" outlineLevel="1">
      <c r="A223" s="24" t="s">
        <v>243</v>
      </c>
      <c r="B223" s="25" t="s">
        <v>1467</v>
      </c>
      <c r="C223" s="26">
        <v>5.0999999999999996</v>
      </c>
      <c r="D223" s="102"/>
    </row>
    <row r="224" spans="1:4" ht="15.75" hidden="1" outlineLevel="1">
      <c r="A224" s="24" t="s">
        <v>243</v>
      </c>
      <c r="B224" s="25" t="s">
        <v>1464</v>
      </c>
      <c r="C224" s="24">
        <v>5.14</v>
      </c>
      <c r="D224" s="102"/>
    </row>
    <row r="225" spans="1:4" ht="15.75" hidden="1" outlineLevel="1">
      <c r="A225" s="24" t="s">
        <v>243</v>
      </c>
      <c r="B225" s="25" t="s">
        <v>20</v>
      </c>
      <c r="C225" s="24">
        <v>5.19</v>
      </c>
      <c r="D225" s="102"/>
    </row>
    <row r="226" spans="1:4" ht="15.75" hidden="1" outlineLevel="1">
      <c r="A226" s="24" t="s">
        <v>243</v>
      </c>
      <c r="B226" s="25" t="s">
        <v>21</v>
      </c>
      <c r="C226" s="24">
        <v>5.24</v>
      </c>
      <c r="D226" s="102"/>
    </row>
    <row r="227" spans="1:4" ht="15.75" hidden="1" outlineLevel="1">
      <c r="A227" s="24" t="s">
        <v>243</v>
      </c>
      <c r="B227" s="25" t="s">
        <v>68</v>
      </c>
      <c r="C227" s="24">
        <v>5.26</v>
      </c>
      <c r="D227" s="102"/>
    </row>
    <row r="228" spans="1:4" ht="15.75" hidden="1" outlineLevel="1">
      <c r="A228" s="24" t="s">
        <v>243</v>
      </c>
      <c r="B228" s="25" t="s">
        <v>22</v>
      </c>
      <c r="C228" s="24">
        <v>5.27</v>
      </c>
      <c r="D228" s="102"/>
    </row>
    <row r="229" spans="1:4" ht="15.75" hidden="1" outlineLevel="1">
      <c r="A229" s="24" t="s">
        <v>243</v>
      </c>
      <c r="B229" s="25" t="s">
        <v>23</v>
      </c>
      <c r="C229" s="24">
        <v>5.28</v>
      </c>
      <c r="D229" s="102"/>
    </row>
    <row r="230" spans="1:4" ht="15.75" hidden="1" outlineLevel="1">
      <c r="A230" s="24" t="s">
        <v>243</v>
      </c>
      <c r="B230" s="25" t="s">
        <v>24</v>
      </c>
      <c r="C230" s="24">
        <v>5.29</v>
      </c>
      <c r="D230" s="102"/>
    </row>
    <row r="231" spans="1:4" ht="15.75" hidden="1" outlineLevel="1">
      <c r="A231" s="24" t="s">
        <v>243</v>
      </c>
      <c r="B231" s="25" t="s">
        <v>25</v>
      </c>
      <c r="C231" s="26">
        <v>5.3</v>
      </c>
      <c r="D231" s="102"/>
    </row>
    <row r="232" spans="1:4" ht="15.75" hidden="1" outlineLevel="1">
      <c r="A232" s="24" t="s">
        <v>243</v>
      </c>
      <c r="B232" s="25" t="s">
        <v>27</v>
      </c>
      <c r="C232" s="24">
        <v>5.31</v>
      </c>
      <c r="D232" s="102"/>
    </row>
    <row r="233" spans="1:4" ht="15.75" hidden="1" outlineLevel="1">
      <c r="A233" s="24" t="s">
        <v>243</v>
      </c>
      <c r="B233" s="25" t="s">
        <v>69</v>
      </c>
      <c r="C233" s="24">
        <v>5.33</v>
      </c>
      <c r="D233" s="102"/>
    </row>
    <row r="234" spans="1:4" ht="15.75" hidden="1" outlineLevel="1">
      <c r="A234" s="24" t="s">
        <v>243</v>
      </c>
      <c r="B234" s="25" t="s">
        <v>28</v>
      </c>
      <c r="C234" s="24">
        <v>5.101</v>
      </c>
      <c r="D234" s="102"/>
    </row>
    <row r="235" spans="1:4" ht="15.75" hidden="1" outlineLevel="1">
      <c r="A235" s="24" t="s">
        <v>243</v>
      </c>
      <c r="B235" s="25" t="s">
        <v>29</v>
      </c>
      <c r="C235" s="24">
        <v>5.36</v>
      </c>
      <c r="D235" s="102"/>
    </row>
    <row r="236" spans="1:4" ht="15.75" hidden="1" outlineLevel="1">
      <c r="A236" s="24" t="s">
        <v>243</v>
      </c>
      <c r="B236" s="25" t="s">
        <v>30</v>
      </c>
      <c r="C236" s="24">
        <v>5.53</v>
      </c>
      <c r="D236" s="102"/>
    </row>
    <row r="237" spans="1:4" ht="15.75" hidden="1" outlineLevel="1">
      <c r="A237" s="24" t="s">
        <v>243</v>
      </c>
      <c r="B237" s="25" t="s">
        <v>31</v>
      </c>
      <c r="C237" s="24">
        <v>5.1020000000000003</v>
      </c>
      <c r="D237" s="102"/>
    </row>
    <row r="238" spans="1:4" ht="15.75" hidden="1" outlineLevel="1">
      <c r="A238" s="24" t="s">
        <v>243</v>
      </c>
      <c r="B238" s="25" t="s">
        <v>33</v>
      </c>
      <c r="C238" s="24">
        <v>5.58</v>
      </c>
      <c r="D238" s="102"/>
    </row>
    <row r="239" spans="1:4" ht="15.75" hidden="1" outlineLevel="1">
      <c r="A239" s="24" t="s">
        <v>243</v>
      </c>
      <c r="B239" s="25" t="s">
        <v>34</v>
      </c>
      <c r="C239" s="24">
        <v>5.54</v>
      </c>
      <c r="D239" s="102"/>
    </row>
    <row r="240" spans="1:4" ht="15.75" hidden="1" outlineLevel="1">
      <c r="A240" s="24" t="s">
        <v>243</v>
      </c>
      <c r="B240" s="25" t="s">
        <v>35</v>
      </c>
      <c r="C240" s="24">
        <v>5.55</v>
      </c>
      <c r="D240" s="102"/>
    </row>
    <row r="241" spans="1:4" ht="15.75" hidden="1" outlineLevel="1">
      <c r="A241" s="24" t="s">
        <v>243</v>
      </c>
      <c r="B241" s="25" t="s">
        <v>36</v>
      </c>
      <c r="C241" s="24">
        <v>5.63</v>
      </c>
      <c r="D241" s="102"/>
    </row>
    <row r="242" spans="1:4" ht="15.75" hidden="1" outlineLevel="1">
      <c r="A242" s="24" t="s">
        <v>243</v>
      </c>
      <c r="B242" s="25" t="s">
        <v>37</v>
      </c>
      <c r="C242" s="24">
        <v>5.47</v>
      </c>
      <c r="D242" s="102"/>
    </row>
    <row r="243" spans="1:4" ht="15.75" hidden="1" outlineLevel="1">
      <c r="A243" s="24" t="s">
        <v>243</v>
      </c>
      <c r="B243" s="25" t="s">
        <v>38</v>
      </c>
      <c r="C243" s="24">
        <v>5.48</v>
      </c>
      <c r="D243" s="102"/>
    </row>
    <row r="244" spans="1:4" ht="15.75">
      <c r="A244" s="29" t="s">
        <v>243</v>
      </c>
      <c r="B244" s="25"/>
      <c r="C244" s="24"/>
      <c r="D244" s="102"/>
    </row>
    <row r="245" spans="1:4" ht="15.75" hidden="1" outlineLevel="1">
      <c r="A245" s="24" t="s">
        <v>244</v>
      </c>
      <c r="B245" s="25" t="s">
        <v>14</v>
      </c>
      <c r="C245" s="24">
        <v>5.0999999999999996</v>
      </c>
      <c r="D245" s="102"/>
    </row>
    <row r="246" spans="1:4" ht="15.75" hidden="1" outlineLevel="1">
      <c r="A246" s="24" t="s">
        <v>244</v>
      </c>
      <c r="B246" s="25" t="s">
        <v>15</v>
      </c>
      <c r="C246" s="24">
        <v>5.2</v>
      </c>
      <c r="D246" s="102"/>
    </row>
    <row r="247" spans="1:4" ht="15.75" hidden="1" outlineLevel="1">
      <c r="A247" s="24" t="s">
        <v>244</v>
      </c>
      <c r="B247" s="25" t="s">
        <v>16</v>
      </c>
      <c r="C247" s="24">
        <v>5.3</v>
      </c>
      <c r="D247" s="102"/>
    </row>
    <row r="248" spans="1:4" ht="15.75" hidden="1" outlineLevel="1">
      <c r="A248" s="24" t="s">
        <v>244</v>
      </c>
      <c r="B248" s="25" t="s">
        <v>17</v>
      </c>
      <c r="C248" s="24">
        <v>5.6</v>
      </c>
      <c r="D248" s="102"/>
    </row>
    <row r="249" spans="1:4" ht="15.75" hidden="1" outlineLevel="1">
      <c r="A249" s="24" t="s">
        <v>244</v>
      </c>
      <c r="B249" s="25" t="s">
        <v>1467</v>
      </c>
      <c r="C249" s="26">
        <v>5.0999999999999996</v>
      </c>
      <c r="D249" s="102"/>
    </row>
    <row r="250" spans="1:4" ht="15.75" hidden="1" outlineLevel="1">
      <c r="A250" s="24" t="s">
        <v>244</v>
      </c>
      <c r="B250" s="25" t="s">
        <v>1464</v>
      </c>
      <c r="C250" s="24">
        <v>5.14</v>
      </c>
      <c r="D250" s="102"/>
    </row>
    <row r="251" spans="1:4" ht="15.75" hidden="1" outlineLevel="1">
      <c r="A251" s="24" t="s">
        <v>244</v>
      </c>
      <c r="B251" s="25" t="s">
        <v>20</v>
      </c>
      <c r="C251" s="24">
        <v>5.19</v>
      </c>
      <c r="D251" s="102"/>
    </row>
    <row r="252" spans="1:4" ht="15.75" hidden="1" outlineLevel="1">
      <c r="A252" s="24" t="s">
        <v>244</v>
      </c>
      <c r="B252" s="25" t="s">
        <v>21</v>
      </c>
      <c r="C252" s="24">
        <v>5.24</v>
      </c>
      <c r="D252" s="102"/>
    </row>
    <row r="253" spans="1:4" ht="15.75" hidden="1" outlineLevel="1">
      <c r="A253" s="24" t="s">
        <v>244</v>
      </c>
      <c r="B253" s="25" t="s">
        <v>22</v>
      </c>
      <c r="C253" s="24">
        <v>5.27</v>
      </c>
      <c r="D253" s="102"/>
    </row>
    <row r="254" spans="1:4" ht="15.75" hidden="1" outlineLevel="1">
      <c r="A254" s="24" t="s">
        <v>244</v>
      </c>
      <c r="B254" s="25" t="s">
        <v>23</v>
      </c>
      <c r="C254" s="24">
        <v>5.28</v>
      </c>
      <c r="D254" s="102"/>
    </row>
    <row r="255" spans="1:4" ht="15.75" hidden="1" outlineLevel="1">
      <c r="A255" s="24" t="s">
        <v>244</v>
      </c>
      <c r="B255" s="25" t="s">
        <v>25</v>
      </c>
      <c r="C255" s="26">
        <v>5.3</v>
      </c>
      <c r="D255" s="102"/>
    </row>
    <row r="256" spans="1:4" ht="15.75" hidden="1" outlineLevel="1">
      <c r="A256" s="24" t="s">
        <v>244</v>
      </c>
      <c r="B256" s="25" t="s">
        <v>69</v>
      </c>
      <c r="C256" s="24">
        <v>5.33</v>
      </c>
      <c r="D256" s="102"/>
    </row>
    <row r="257" spans="1:4" ht="15.75" hidden="1" outlineLevel="1">
      <c r="A257" s="24" t="s">
        <v>244</v>
      </c>
      <c r="B257" s="25" t="s">
        <v>29</v>
      </c>
      <c r="C257" s="24">
        <v>5.36</v>
      </c>
      <c r="D257" s="102"/>
    </row>
    <row r="258" spans="1:4" ht="15.75" hidden="1" outlineLevel="1">
      <c r="A258" s="24" t="s">
        <v>244</v>
      </c>
      <c r="B258" s="25" t="s">
        <v>30</v>
      </c>
      <c r="C258" s="24">
        <v>5.53</v>
      </c>
      <c r="D258" s="102"/>
    </row>
    <row r="259" spans="1:4" ht="15.75" hidden="1" outlineLevel="1">
      <c r="A259" s="24" t="s">
        <v>244</v>
      </c>
      <c r="B259" s="25" t="s">
        <v>33</v>
      </c>
      <c r="C259" s="24">
        <v>5.58</v>
      </c>
      <c r="D259" s="102"/>
    </row>
    <row r="260" spans="1:4" ht="15.75" hidden="1" outlineLevel="1">
      <c r="A260" s="24" t="s">
        <v>244</v>
      </c>
      <c r="B260" s="25" t="s">
        <v>34</v>
      </c>
      <c r="C260" s="24">
        <v>5.54</v>
      </c>
      <c r="D260" s="102"/>
    </row>
    <row r="261" spans="1:4" ht="15.75" hidden="1" outlineLevel="1">
      <c r="A261" s="24" t="s">
        <v>244</v>
      </c>
      <c r="B261" s="25" t="s">
        <v>35</v>
      </c>
      <c r="C261" s="24">
        <v>5.55</v>
      </c>
      <c r="D261" s="102"/>
    </row>
    <row r="262" spans="1:4" ht="15.75" hidden="1" outlineLevel="1">
      <c r="A262" s="24" t="s">
        <v>244</v>
      </c>
      <c r="B262" s="25" t="s">
        <v>36</v>
      </c>
      <c r="C262" s="24">
        <v>5.63</v>
      </c>
      <c r="D262" s="102"/>
    </row>
    <row r="263" spans="1:4" ht="15.75" hidden="1" outlineLevel="1">
      <c r="A263" s="24" t="s">
        <v>244</v>
      </c>
      <c r="B263" s="25" t="s">
        <v>37</v>
      </c>
      <c r="C263" s="24">
        <v>5.47</v>
      </c>
      <c r="D263" s="102"/>
    </row>
    <row r="264" spans="1:4" ht="15.75" hidden="1" outlineLevel="1">
      <c r="A264" s="24" t="s">
        <v>244</v>
      </c>
      <c r="B264" s="25" t="s">
        <v>38</v>
      </c>
      <c r="C264" s="24">
        <v>5.48</v>
      </c>
      <c r="D264" s="102"/>
    </row>
    <row r="265" spans="1:4" ht="15.75">
      <c r="A265" s="29" t="s">
        <v>244</v>
      </c>
      <c r="B265" s="25"/>
      <c r="C265" s="24"/>
      <c r="D265" s="102"/>
    </row>
    <row r="266" spans="1:4" ht="15.75" hidden="1" outlineLevel="1">
      <c r="A266" s="24" t="s">
        <v>245</v>
      </c>
      <c r="B266" s="25" t="s">
        <v>14</v>
      </c>
      <c r="C266" s="24">
        <v>5.0999999999999996</v>
      </c>
      <c r="D266" s="102"/>
    </row>
    <row r="267" spans="1:4" ht="15.75" hidden="1" outlineLevel="1">
      <c r="A267" s="24" t="s">
        <v>245</v>
      </c>
      <c r="B267" s="25" t="s">
        <v>15</v>
      </c>
      <c r="C267" s="24">
        <v>5.2</v>
      </c>
      <c r="D267" s="102"/>
    </row>
    <row r="268" spans="1:4" ht="15.75" hidden="1" outlineLevel="1">
      <c r="A268" s="24" t="s">
        <v>245</v>
      </c>
      <c r="B268" s="25" t="s">
        <v>16</v>
      </c>
      <c r="C268" s="24">
        <v>5.3</v>
      </c>
      <c r="D268" s="102"/>
    </row>
    <row r="269" spans="1:4" ht="15.75" hidden="1" outlineLevel="1">
      <c r="A269" s="24" t="s">
        <v>245</v>
      </c>
      <c r="B269" s="25" t="s">
        <v>17</v>
      </c>
      <c r="C269" s="24">
        <v>5.6</v>
      </c>
      <c r="D269" s="102"/>
    </row>
    <row r="270" spans="1:4" ht="15.75" hidden="1" outlineLevel="1">
      <c r="A270" s="24" t="s">
        <v>245</v>
      </c>
      <c r="B270" s="25" t="s">
        <v>1467</v>
      </c>
      <c r="C270" s="26">
        <v>5.0999999999999996</v>
      </c>
      <c r="D270" s="102"/>
    </row>
    <row r="271" spans="1:4" ht="15.75" hidden="1" outlineLevel="1">
      <c r="A271" s="24" t="s">
        <v>245</v>
      </c>
      <c r="B271" s="25" t="s">
        <v>1464</v>
      </c>
      <c r="C271" s="24">
        <v>5.14</v>
      </c>
      <c r="D271" s="102"/>
    </row>
    <row r="272" spans="1:4" ht="15.75" hidden="1" outlineLevel="1">
      <c r="A272" s="24" t="s">
        <v>245</v>
      </c>
      <c r="B272" s="25" t="s">
        <v>20</v>
      </c>
      <c r="C272" s="24">
        <v>5.19</v>
      </c>
      <c r="D272" s="102"/>
    </row>
    <row r="273" spans="1:4" ht="15.75" hidden="1" outlineLevel="1">
      <c r="A273" s="24" t="s">
        <v>245</v>
      </c>
      <c r="B273" s="25" t="s">
        <v>21</v>
      </c>
      <c r="C273" s="24">
        <v>5.24</v>
      </c>
      <c r="D273" s="102"/>
    </row>
    <row r="274" spans="1:4" ht="15.75" hidden="1" outlineLevel="1">
      <c r="A274" s="24" t="s">
        <v>245</v>
      </c>
      <c r="B274" s="25" t="s">
        <v>68</v>
      </c>
      <c r="C274" s="24">
        <v>5.26</v>
      </c>
      <c r="D274" s="102"/>
    </row>
    <row r="275" spans="1:4" ht="15.75" hidden="1" outlineLevel="1">
      <c r="A275" s="24" t="s">
        <v>245</v>
      </c>
      <c r="B275" s="25" t="s">
        <v>22</v>
      </c>
      <c r="C275" s="24">
        <v>5.27</v>
      </c>
      <c r="D275" s="102"/>
    </row>
    <row r="276" spans="1:4" ht="15.75" hidden="1" outlineLevel="1">
      <c r="A276" s="24" t="s">
        <v>245</v>
      </c>
      <c r="B276" s="25" t="s">
        <v>23</v>
      </c>
      <c r="C276" s="24">
        <v>5.28</v>
      </c>
      <c r="D276" s="102"/>
    </row>
    <row r="277" spans="1:4" ht="15.75" hidden="1" outlineLevel="1">
      <c r="A277" s="24" t="s">
        <v>245</v>
      </c>
      <c r="B277" s="25" t="s">
        <v>24</v>
      </c>
      <c r="C277" s="24">
        <v>5.29</v>
      </c>
      <c r="D277" s="102"/>
    </row>
    <row r="278" spans="1:4" ht="15.75" hidden="1" outlineLevel="1">
      <c r="A278" s="24" t="s">
        <v>245</v>
      </c>
      <c r="B278" s="25" t="s">
        <v>25</v>
      </c>
      <c r="C278" s="26">
        <v>5.3</v>
      </c>
      <c r="D278" s="102"/>
    </row>
    <row r="279" spans="1:4" ht="15.75" hidden="1" outlineLevel="1">
      <c r="A279" s="24" t="s">
        <v>245</v>
      </c>
      <c r="B279" s="25" t="s">
        <v>69</v>
      </c>
      <c r="C279" s="24">
        <v>5.33</v>
      </c>
      <c r="D279" s="102"/>
    </row>
    <row r="280" spans="1:4" ht="15.75" hidden="1" outlineLevel="1">
      <c r="A280" s="24" t="s">
        <v>245</v>
      </c>
      <c r="B280" s="25" t="s">
        <v>29</v>
      </c>
      <c r="C280" s="24">
        <v>5.36</v>
      </c>
      <c r="D280" s="102"/>
    </row>
    <row r="281" spans="1:4" ht="15.75" hidden="1" outlineLevel="1">
      <c r="A281" s="24" t="s">
        <v>245</v>
      </c>
      <c r="B281" s="25" t="s">
        <v>87</v>
      </c>
      <c r="C281" s="24">
        <v>5.69</v>
      </c>
      <c r="D281" s="102"/>
    </row>
    <row r="282" spans="1:4" ht="15.75" hidden="1" outlineLevel="1">
      <c r="A282" s="24" t="s">
        <v>245</v>
      </c>
      <c r="B282" s="25" t="s">
        <v>88</v>
      </c>
      <c r="C282" s="26">
        <v>5.7</v>
      </c>
      <c r="D282" s="102"/>
    </row>
    <row r="283" spans="1:4" ht="15.75" hidden="1" outlineLevel="1">
      <c r="A283" s="24" t="s">
        <v>245</v>
      </c>
      <c r="B283" s="25" t="s">
        <v>89</v>
      </c>
      <c r="C283" s="24">
        <v>5.74</v>
      </c>
      <c r="D283" s="102"/>
    </row>
    <row r="284" spans="1:4" ht="15.75" hidden="1" outlineLevel="1">
      <c r="A284" s="24" t="s">
        <v>245</v>
      </c>
      <c r="B284" s="25" t="s">
        <v>90</v>
      </c>
      <c r="C284" s="24">
        <v>5.49</v>
      </c>
      <c r="D284" s="102"/>
    </row>
    <row r="285" spans="1:4" ht="15.75" hidden="1" outlineLevel="1">
      <c r="A285" s="24" t="s">
        <v>245</v>
      </c>
      <c r="B285" s="25" t="s">
        <v>91</v>
      </c>
      <c r="C285" s="24">
        <v>5.51</v>
      </c>
      <c r="D285" s="102"/>
    </row>
    <row r="286" spans="1:4" ht="15.75" hidden="1" outlineLevel="1">
      <c r="A286" s="24" t="s">
        <v>245</v>
      </c>
      <c r="B286" s="25" t="s">
        <v>1468</v>
      </c>
      <c r="C286" s="24">
        <v>5.52</v>
      </c>
      <c r="D286" s="102"/>
    </row>
    <row r="287" spans="1:4" ht="15.75" hidden="1" outlineLevel="1">
      <c r="A287" s="24" t="s">
        <v>245</v>
      </c>
      <c r="B287" s="25" t="s">
        <v>30</v>
      </c>
      <c r="C287" s="24">
        <v>5.53</v>
      </c>
      <c r="D287" s="102"/>
    </row>
    <row r="288" spans="1:4" ht="15.75" hidden="1" outlineLevel="1">
      <c r="A288" s="24" t="s">
        <v>245</v>
      </c>
      <c r="B288" s="25" t="s">
        <v>33</v>
      </c>
      <c r="C288" s="24">
        <v>5.58</v>
      </c>
      <c r="D288" s="102"/>
    </row>
    <row r="289" spans="1:4" ht="15.75" hidden="1" outlineLevel="1">
      <c r="A289" s="24" t="s">
        <v>245</v>
      </c>
      <c r="B289" s="25" t="s">
        <v>34</v>
      </c>
      <c r="C289" s="24">
        <v>5.54</v>
      </c>
      <c r="D289" s="102"/>
    </row>
    <row r="290" spans="1:4" ht="15.75" hidden="1" outlineLevel="1">
      <c r="A290" s="24" t="s">
        <v>245</v>
      </c>
      <c r="B290" s="25" t="s">
        <v>35</v>
      </c>
      <c r="C290" s="24">
        <v>5.55</v>
      </c>
      <c r="D290" s="102"/>
    </row>
    <row r="291" spans="1:4" ht="15.75" hidden="1" outlineLevel="1">
      <c r="A291" s="24" t="s">
        <v>245</v>
      </c>
      <c r="B291" s="25" t="s">
        <v>36</v>
      </c>
      <c r="C291" s="24">
        <v>5.63</v>
      </c>
      <c r="D291" s="102"/>
    </row>
    <row r="292" spans="1:4" ht="15.75" hidden="1" outlineLevel="1">
      <c r="A292" s="24" t="s">
        <v>245</v>
      </c>
      <c r="B292" s="25" t="s">
        <v>37</v>
      </c>
      <c r="C292" s="24">
        <v>5.47</v>
      </c>
      <c r="D292" s="102"/>
    </row>
    <row r="293" spans="1:4" ht="15.75" hidden="1" outlineLevel="1">
      <c r="A293" s="24" t="s">
        <v>245</v>
      </c>
      <c r="B293" s="25" t="s">
        <v>38</v>
      </c>
      <c r="C293" s="24">
        <v>5.48</v>
      </c>
      <c r="D293" s="102"/>
    </row>
    <row r="294" spans="1:4" ht="15.75">
      <c r="A294" s="29" t="s">
        <v>245</v>
      </c>
      <c r="B294" s="25"/>
      <c r="C294" s="24"/>
      <c r="D294" s="102"/>
    </row>
    <row r="295" spans="1:4" ht="15.75" hidden="1" outlineLevel="1">
      <c r="A295" s="24" t="s">
        <v>246</v>
      </c>
      <c r="B295" s="25" t="s">
        <v>14</v>
      </c>
      <c r="C295" s="24">
        <v>5.0999999999999996</v>
      </c>
      <c r="D295" s="102"/>
    </row>
    <row r="296" spans="1:4" ht="15.75" hidden="1" outlineLevel="1">
      <c r="A296" s="24" t="s">
        <v>246</v>
      </c>
      <c r="B296" s="25" t="s">
        <v>15</v>
      </c>
      <c r="C296" s="24">
        <v>5.2</v>
      </c>
      <c r="D296" s="102"/>
    </row>
    <row r="297" spans="1:4" ht="15.75" hidden="1" outlineLevel="1">
      <c r="A297" s="24" t="s">
        <v>246</v>
      </c>
      <c r="B297" s="25" t="s">
        <v>16</v>
      </c>
      <c r="C297" s="24">
        <v>5.3</v>
      </c>
      <c r="D297" s="102"/>
    </row>
    <row r="298" spans="1:4" ht="15.75" hidden="1" outlineLevel="1">
      <c r="A298" s="24" t="s">
        <v>246</v>
      </c>
      <c r="B298" s="25" t="s">
        <v>1464</v>
      </c>
      <c r="C298" s="24">
        <v>5.14</v>
      </c>
      <c r="D298" s="102"/>
    </row>
    <row r="299" spans="1:4" ht="15.75" hidden="1" outlineLevel="1">
      <c r="A299" s="24" t="s">
        <v>246</v>
      </c>
      <c r="B299" s="25" t="s">
        <v>20</v>
      </c>
      <c r="C299" s="24">
        <v>5.19</v>
      </c>
      <c r="D299" s="102"/>
    </row>
    <row r="300" spans="1:4" ht="15.75" hidden="1" outlineLevel="1">
      <c r="A300" s="24" t="s">
        <v>246</v>
      </c>
      <c r="B300" s="25" t="s">
        <v>21</v>
      </c>
      <c r="C300" s="24">
        <v>5.24</v>
      </c>
      <c r="D300" s="102"/>
    </row>
    <row r="301" spans="1:4" ht="15.75" hidden="1" outlineLevel="1">
      <c r="A301" s="24" t="s">
        <v>246</v>
      </c>
      <c r="B301" s="25" t="s">
        <v>68</v>
      </c>
      <c r="C301" s="24">
        <v>5.26</v>
      </c>
      <c r="D301" s="102"/>
    </row>
    <row r="302" spans="1:4" ht="15.75" hidden="1" outlineLevel="1">
      <c r="A302" s="24" t="s">
        <v>246</v>
      </c>
      <c r="B302" s="25" t="s">
        <v>22</v>
      </c>
      <c r="C302" s="24">
        <v>5.27</v>
      </c>
      <c r="D302" s="102"/>
    </row>
    <row r="303" spans="1:4" ht="15.75" hidden="1" outlineLevel="1">
      <c r="A303" s="24" t="s">
        <v>246</v>
      </c>
      <c r="B303" s="25" t="s">
        <v>23</v>
      </c>
      <c r="C303" s="24">
        <v>5.28</v>
      </c>
      <c r="D303" s="102"/>
    </row>
    <row r="304" spans="1:4" ht="15.75" hidden="1" outlineLevel="1">
      <c r="A304" s="24" t="s">
        <v>246</v>
      </c>
      <c r="B304" s="25" t="s">
        <v>93</v>
      </c>
      <c r="C304" s="24">
        <v>5.37</v>
      </c>
      <c r="D304" s="102"/>
    </row>
    <row r="305" spans="1:4" ht="15.75" hidden="1" outlineLevel="1">
      <c r="A305" s="24" t="s">
        <v>246</v>
      </c>
      <c r="B305" s="25" t="s">
        <v>90</v>
      </c>
      <c r="C305" s="24">
        <v>5.49</v>
      </c>
      <c r="D305" s="102"/>
    </row>
    <row r="306" spans="1:4" ht="15.75" hidden="1" outlineLevel="1">
      <c r="A306" s="24" t="s">
        <v>246</v>
      </c>
      <c r="B306" s="25" t="s">
        <v>91</v>
      </c>
      <c r="C306" s="24">
        <v>5.51</v>
      </c>
      <c r="D306" s="102"/>
    </row>
    <row r="307" spans="1:4" ht="15.75" hidden="1" outlineLevel="1">
      <c r="A307" s="24" t="s">
        <v>246</v>
      </c>
      <c r="B307" s="25" t="s">
        <v>30</v>
      </c>
      <c r="C307" s="24">
        <v>5.53</v>
      </c>
      <c r="D307" s="102"/>
    </row>
    <row r="308" spans="1:4" ht="15.75" hidden="1" outlineLevel="1">
      <c r="A308" s="24" t="s">
        <v>246</v>
      </c>
      <c r="B308" s="25" t="s">
        <v>87</v>
      </c>
      <c r="C308" s="24">
        <v>5.69</v>
      </c>
      <c r="D308" s="102"/>
    </row>
    <row r="309" spans="1:4" ht="15.75" hidden="1" outlineLevel="1">
      <c r="A309" s="24" t="s">
        <v>246</v>
      </c>
      <c r="B309" s="25" t="s">
        <v>94</v>
      </c>
      <c r="C309" s="24">
        <v>5.75</v>
      </c>
      <c r="D309" s="102"/>
    </row>
    <row r="310" spans="1:4" ht="15.75" hidden="1" outlineLevel="1">
      <c r="A310" s="24" t="s">
        <v>246</v>
      </c>
      <c r="B310" s="25" t="s">
        <v>88</v>
      </c>
      <c r="C310" s="26">
        <v>5.7</v>
      </c>
      <c r="D310" s="102"/>
    </row>
    <row r="311" spans="1:4" ht="15.75" hidden="1" outlineLevel="1">
      <c r="A311" s="24" t="s">
        <v>246</v>
      </c>
      <c r="B311" s="25" t="s">
        <v>89</v>
      </c>
      <c r="C311" s="24">
        <v>5.74</v>
      </c>
      <c r="D311" s="102"/>
    </row>
    <row r="312" spans="1:4" ht="15.75" hidden="1" outlineLevel="1">
      <c r="A312" s="24" t="s">
        <v>246</v>
      </c>
      <c r="B312" s="25" t="s">
        <v>33</v>
      </c>
      <c r="C312" s="24">
        <v>5.58</v>
      </c>
      <c r="D312" s="102"/>
    </row>
    <row r="313" spans="1:4" ht="15.75" hidden="1" outlineLevel="1">
      <c r="A313" s="24" t="s">
        <v>246</v>
      </c>
      <c r="B313" s="25" t="s">
        <v>34</v>
      </c>
      <c r="C313" s="24">
        <v>5.54</v>
      </c>
      <c r="D313" s="102"/>
    </row>
    <row r="314" spans="1:4" ht="15.75" hidden="1" outlineLevel="1">
      <c r="A314" s="24" t="s">
        <v>246</v>
      </c>
      <c r="B314" s="25" t="s">
        <v>35</v>
      </c>
      <c r="C314" s="24">
        <v>5.55</v>
      </c>
      <c r="D314" s="102"/>
    </row>
    <row r="315" spans="1:4" ht="15.75" hidden="1" outlineLevel="1">
      <c r="A315" s="24" t="s">
        <v>246</v>
      </c>
      <c r="B315" s="25" t="s">
        <v>36</v>
      </c>
      <c r="C315" s="24">
        <v>5.63</v>
      </c>
      <c r="D315" s="102"/>
    </row>
    <row r="316" spans="1:4" ht="15.75" hidden="1" outlineLevel="1">
      <c r="A316" s="24" t="s">
        <v>246</v>
      </c>
      <c r="B316" s="25" t="s">
        <v>95</v>
      </c>
      <c r="C316" s="24">
        <v>5.65</v>
      </c>
      <c r="D316" s="102"/>
    </row>
    <row r="317" spans="1:4" ht="15.75" hidden="1" outlineLevel="1">
      <c r="A317" s="24" t="s">
        <v>246</v>
      </c>
      <c r="B317" s="25" t="s">
        <v>96</v>
      </c>
      <c r="C317" s="24">
        <v>5.68</v>
      </c>
      <c r="D317" s="102"/>
    </row>
    <row r="318" spans="1:4" ht="15.75" hidden="1" outlineLevel="1">
      <c r="A318" s="24" t="s">
        <v>246</v>
      </c>
      <c r="B318" s="25" t="s">
        <v>37</v>
      </c>
      <c r="C318" s="24">
        <v>5.47</v>
      </c>
      <c r="D318" s="102"/>
    </row>
    <row r="319" spans="1:4" ht="15.75" hidden="1" outlineLevel="1">
      <c r="A319" s="24" t="s">
        <v>246</v>
      </c>
      <c r="B319" s="25" t="s">
        <v>38</v>
      </c>
      <c r="C319" s="24">
        <v>5.48</v>
      </c>
      <c r="D319" s="102"/>
    </row>
    <row r="320" spans="1:4" ht="15.75">
      <c r="A320" s="29" t="s">
        <v>246</v>
      </c>
      <c r="B320" s="25"/>
      <c r="C320" s="24"/>
      <c r="D320" s="102"/>
    </row>
    <row r="321" spans="1:4" ht="15.75" hidden="1" outlineLevel="1">
      <c r="A321" s="24" t="s">
        <v>247</v>
      </c>
      <c r="B321" s="25" t="s">
        <v>14</v>
      </c>
      <c r="C321" s="24">
        <v>5.0999999999999996</v>
      </c>
      <c r="D321" s="102"/>
    </row>
    <row r="322" spans="1:4" ht="15.75" hidden="1" outlineLevel="1">
      <c r="A322" s="24" t="s">
        <v>247</v>
      </c>
      <c r="B322" s="25" t="s">
        <v>15</v>
      </c>
      <c r="C322" s="24">
        <v>5.2</v>
      </c>
      <c r="D322" s="102"/>
    </row>
    <row r="323" spans="1:4" ht="15.75" hidden="1" outlineLevel="1">
      <c r="A323" s="24" t="s">
        <v>247</v>
      </c>
      <c r="B323" s="25" t="s">
        <v>68</v>
      </c>
      <c r="C323" s="24">
        <v>5.26</v>
      </c>
      <c r="D323" s="102"/>
    </row>
    <row r="324" spans="1:4" ht="15.75" hidden="1" outlineLevel="1">
      <c r="A324" s="24" t="s">
        <v>247</v>
      </c>
      <c r="B324" s="25" t="s">
        <v>1464</v>
      </c>
      <c r="C324" s="24">
        <v>5.14</v>
      </c>
      <c r="D324" s="102"/>
    </row>
    <row r="325" spans="1:4" ht="15.75" hidden="1" outlineLevel="1">
      <c r="A325" s="24" t="s">
        <v>247</v>
      </c>
      <c r="B325" s="25" t="s">
        <v>20</v>
      </c>
      <c r="C325" s="24">
        <v>5.19</v>
      </c>
      <c r="D325" s="102"/>
    </row>
    <row r="326" spans="1:4" ht="15.75" hidden="1" outlineLevel="1">
      <c r="A326" s="24" t="s">
        <v>247</v>
      </c>
      <c r="B326" s="25" t="s">
        <v>93</v>
      </c>
      <c r="C326" s="24">
        <v>5.37</v>
      </c>
      <c r="D326" s="102"/>
    </row>
    <row r="327" spans="1:4" ht="15.75" hidden="1" outlineLevel="1">
      <c r="A327" s="24" t="s">
        <v>247</v>
      </c>
      <c r="B327" s="25" t="s">
        <v>87</v>
      </c>
      <c r="C327" s="24">
        <v>5.69</v>
      </c>
      <c r="D327" s="102"/>
    </row>
    <row r="328" spans="1:4" ht="15.75" hidden="1" outlineLevel="1">
      <c r="A328" s="24" t="s">
        <v>247</v>
      </c>
      <c r="B328" s="25" t="s">
        <v>97</v>
      </c>
      <c r="C328" s="26">
        <v>5.8</v>
      </c>
      <c r="D328" s="102"/>
    </row>
    <row r="329" spans="1:4" ht="15.75" hidden="1" outlineLevel="1">
      <c r="A329" s="24" t="s">
        <v>247</v>
      </c>
      <c r="B329" s="25" t="s">
        <v>94</v>
      </c>
      <c r="C329" s="24">
        <v>5.75</v>
      </c>
      <c r="D329" s="102"/>
    </row>
    <row r="330" spans="1:4" ht="15.75" hidden="1" outlineLevel="1">
      <c r="A330" s="24" t="s">
        <v>247</v>
      </c>
      <c r="B330" s="25" t="s">
        <v>88</v>
      </c>
      <c r="C330" s="26">
        <v>5.7</v>
      </c>
      <c r="D330" s="102"/>
    </row>
    <row r="331" spans="1:4" ht="15.75" hidden="1" outlineLevel="1">
      <c r="A331" s="24" t="s">
        <v>247</v>
      </c>
      <c r="B331" s="25" t="s">
        <v>89</v>
      </c>
      <c r="C331" s="24">
        <v>5.74</v>
      </c>
      <c r="D331" s="102"/>
    </row>
    <row r="332" spans="1:4" ht="15.75" hidden="1" outlineLevel="1">
      <c r="A332" s="24" t="s">
        <v>247</v>
      </c>
      <c r="B332" s="25" t="s">
        <v>33</v>
      </c>
      <c r="C332" s="24">
        <v>5.58</v>
      </c>
      <c r="D332" s="102"/>
    </row>
    <row r="333" spans="1:4" ht="15.75" hidden="1" outlineLevel="1">
      <c r="A333" s="24" t="s">
        <v>247</v>
      </c>
      <c r="B333" s="25" t="s">
        <v>35</v>
      </c>
      <c r="C333" s="24">
        <v>5.55</v>
      </c>
      <c r="D333" s="102"/>
    </row>
    <row r="334" spans="1:4" ht="15.75" hidden="1" outlineLevel="1">
      <c r="A334" s="24" t="s">
        <v>247</v>
      </c>
      <c r="B334" s="25" t="s">
        <v>36</v>
      </c>
      <c r="C334" s="24">
        <v>5.63</v>
      </c>
      <c r="D334" s="102"/>
    </row>
    <row r="335" spans="1:4" ht="15.75" hidden="1" outlineLevel="1">
      <c r="A335" s="24" t="s">
        <v>247</v>
      </c>
      <c r="B335" s="25" t="s">
        <v>95</v>
      </c>
      <c r="C335" s="24">
        <v>5.65</v>
      </c>
      <c r="D335" s="102"/>
    </row>
    <row r="336" spans="1:4" ht="15.75" hidden="1" outlineLevel="1">
      <c r="A336" s="24" t="s">
        <v>247</v>
      </c>
      <c r="B336" s="25" t="s">
        <v>96</v>
      </c>
      <c r="C336" s="24">
        <v>5.68</v>
      </c>
      <c r="D336" s="102"/>
    </row>
    <row r="337" spans="1:4" ht="15.75" hidden="1" outlineLevel="1">
      <c r="A337" s="24" t="s">
        <v>247</v>
      </c>
      <c r="B337" s="25" t="s">
        <v>37</v>
      </c>
      <c r="C337" s="24">
        <v>5.47</v>
      </c>
      <c r="D337" s="102"/>
    </row>
    <row r="338" spans="1:4" ht="15.75" hidden="1" outlineLevel="1">
      <c r="A338" s="24" t="s">
        <v>247</v>
      </c>
      <c r="B338" s="25" t="s">
        <v>38</v>
      </c>
      <c r="C338" s="24">
        <v>5.48</v>
      </c>
      <c r="D338" s="102"/>
    </row>
    <row r="339" spans="1:4" ht="15.75">
      <c r="A339" s="29" t="s">
        <v>247</v>
      </c>
      <c r="B339" s="25"/>
      <c r="C339" s="24"/>
      <c r="D339" s="102"/>
    </row>
    <row r="340" spans="1:4" ht="15.75" hidden="1" outlineLevel="1">
      <c r="A340" s="24" t="s">
        <v>248</v>
      </c>
      <c r="B340" s="25" t="s">
        <v>98</v>
      </c>
      <c r="C340" s="24">
        <v>5.0999999999999996</v>
      </c>
      <c r="D340" s="102"/>
    </row>
    <row r="341" spans="1:4" ht="15.75" hidden="1" outlineLevel="1">
      <c r="A341" s="24" t="s">
        <v>248</v>
      </c>
      <c r="B341" s="25" t="s">
        <v>15</v>
      </c>
      <c r="C341" s="24">
        <v>5.2</v>
      </c>
      <c r="D341" s="102"/>
    </row>
    <row r="342" spans="1:4" ht="15.75" hidden="1" outlineLevel="1">
      <c r="A342" s="24" t="s">
        <v>248</v>
      </c>
      <c r="B342" s="25" t="s">
        <v>68</v>
      </c>
      <c r="C342" s="24">
        <v>5.26</v>
      </c>
      <c r="D342" s="102"/>
    </row>
    <row r="343" spans="1:4" ht="15.75" hidden="1" outlineLevel="1">
      <c r="A343" s="24" t="s">
        <v>248</v>
      </c>
      <c r="B343" s="25" t="s">
        <v>99</v>
      </c>
      <c r="C343" s="24">
        <v>5.38</v>
      </c>
      <c r="D343" s="102"/>
    </row>
    <row r="344" spans="1:4" ht="15.75" hidden="1" outlineLevel="1">
      <c r="A344" s="24" t="s">
        <v>248</v>
      </c>
      <c r="B344" s="25" t="s">
        <v>100</v>
      </c>
      <c r="C344" s="24">
        <v>5.39</v>
      </c>
      <c r="D344" s="102"/>
    </row>
    <row r="345" spans="1:4" ht="15.75" hidden="1" outlineLevel="1">
      <c r="A345" s="24" t="s">
        <v>248</v>
      </c>
      <c r="B345" s="25" t="s">
        <v>101</v>
      </c>
      <c r="C345" s="26">
        <v>5.6</v>
      </c>
      <c r="D345" s="102"/>
    </row>
    <row r="346" spans="1:4" ht="15.75" hidden="1" outlineLevel="1">
      <c r="A346" s="24" t="s">
        <v>248</v>
      </c>
      <c r="B346" s="25" t="s">
        <v>38</v>
      </c>
      <c r="C346" s="24">
        <v>5.48</v>
      </c>
      <c r="D346" s="102"/>
    </row>
    <row r="347" spans="1:4" ht="15.75">
      <c r="A347" s="29" t="s">
        <v>248</v>
      </c>
      <c r="B347" s="25"/>
      <c r="C347" s="24"/>
      <c r="D347" s="102"/>
    </row>
    <row r="348" spans="1:4" ht="15.75" hidden="1" outlineLevel="1">
      <c r="A348" s="24" t="s">
        <v>249</v>
      </c>
      <c r="B348" s="25" t="s">
        <v>14</v>
      </c>
      <c r="C348" s="24">
        <v>5.0999999999999996</v>
      </c>
      <c r="D348" s="102"/>
    </row>
    <row r="349" spans="1:4" ht="15.75" hidden="1" outlineLevel="1">
      <c r="A349" s="24" t="s">
        <v>249</v>
      </c>
      <c r="B349" s="25" t="s">
        <v>15</v>
      </c>
      <c r="C349" s="24">
        <v>5.2</v>
      </c>
      <c r="D349" s="102"/>
    </row>
    <row r="350" spans="1:4" ht="15.75" hidden="1" outlineLevel="1">
      <c r="A350" s="24" t="s">
        <v>249</v>
      </c>
      <c r="B350" s="25" t="s">
        <v>16</v>
      </c>
      <c r="C350" s="24">
        <v>5.3</v>
      </c>
      <c r="D350" s="102"/>
    </row>
    <row r="351" spans="1:4" ht="15.75" hidden="1" outlineLevel="1">
      <c r="A351" s="24" t="s">
        <v>249</v>
      </c>
      <c r="B351" s="25" t="s">
        <v>17</v>
      </c>
      <c r="C351" s="24">
        <v>5.6</v>
      </c>
      <c r="D351" s="102"/>
    </row>
    <row r="352" spans="1:4" ht="15.75" hidden="1" outlineLevel="1">
      <c r="A352" s="24" t="s">
        <v>249</v>
      </c>
      <c r="B352" s="25" t="s">
        <v>1467</v>
      </c>
      <c r="C352" s="26">
        <v>5.0999999999999996</v>
      </c>
      <c r="D352" s="102"/>
    </row>
    <row r="353" spans="1:4" ht="15.75" hidden="1" outlineLevel="1">
      <c r="A353" s="24" t="s">
        <v>249</v>
      </c>
      <c r="B353" s="25" t="s">
        <v>1464</v>
      </c>
      <c r="C353" s="24">
        <v>5.14</v>
      </c>
      <c r="D353" s="102"/>
    </row>
    <row r="354" spans="1:4" ht="15.75" hidden="1" outlineLevel="1">
      <c r="A354" s="24" t="s">
        <v>249</v>
      </c>
      <c r="B354" s="25" t="s">
        <v>20</v>
      </c>
      <c r="C354" s="24">
        <v>5.19</v>
      </c>
      <c r="D354" s="102"/>
    </row>
    <row r="355" spans="1:4" ht="15.75" hidden="1" outlineLevel="1">
      <c r="A355" s="24" t="s">
        <v>249</v>
      </c>
      <c r="B355" s="25" t="s">
        <v>21</v>
      </c>
      <c r="C355" s="24">
        <v>5.24</v>
      </c>
      <c r="D355" s="102"/>
    </row>
    <row r="356" spans="1:4" ht="15.75" hidden="1" outlineLevel="1">
      <c r="A356" s="24" t="s">
        <v>249</v>
      </c>
      <c r="B356" s="25" t="s">
        <v>68</v>
      </c>
      <c r="C356" s="24">
        <v>5.26</v>
      </c>
      <c r="D356" s="102"/>
    </row>
    <row r="357" spans="1:4" ht="15.75" hidden="1" outlineLevel="1">
      <c r="A357" s="24" t="s">
        <v>249</v>
      </c>
      <c r="B357" s="25" t="s">
        <v>22</v>
      </c>
      <c r="C357" s="24">
        <v>5.27</v>
      </c>
      <c r="D357" s="102"/>
    </row>
    <row r="358" spans="1:4" ht="15.75" hidden="1" outlineLevel="1">
      <c r="A358" s="24" t="s">
        <v>249</v>
      </c>
      <c r="B358" s="25" t="s">
        <v>23</v>
      </c>
      <c r="C358" s="24">
        <v>5.28</v>
      </c>
      <c r="D358" s="102"/>
    </row>
    <row r="359" spans="1:4" ht="15.75" hidden="1" outlineLevel="1">
      <c r="A359" s="24" t="s">
        <v>249</v>
      </c>
      <c r="B359" s="25" t="s">
        <v>27</v>
      </c>
      <c r="C359" s="24">
        <v>5.31</v>
      </c>
      <c r="D359" s="102"/>
    </row>
    <row r="360" spans="1:4" ht="15.75" hidden="1" outlineLevel="1">
      <c r="A360" s="24" t="s">
        <v>249</v>
      </c>
      <c r="B360" s="25" t="s">
        <v>29</v>
      </c>
      <c r="C360" s="24">
        <v>5.36</v>
      </c>
      <c r="D360" s="102"/>
    </row>
    <row r="361" spans="1:4" ht="15.75" hidden="1" outlineLevel="1">
      <c r="A361" s="24" t="s">
        <v>249</v>
      </c>
      <c r="B361" s="25" t="s">
        <v>93</v>
      </c>
      <c r="C361" s="24">
        <v>5.37</v>
      </c>
      <c r="D361" s="102"/>
    </row>
    <row r="362" spans="1:4" ht="15.75" hidden="1" outlineLevel="1">
      <c r="A362" s="24" t="s">
        <v>249</v>
      </c>
      <c r="B362" s="25" t="s">
        <v>90</v>
      </c>
      <c r="C362" s="24">
        <v>5.49</v>
      </c>
      <c r="D362" s="102"/>
    </row>
    <row r="363" spans="1:4" ht="15.75" hidden="1" outlineLevel="1">
      <c r="A363" s="24" t="s">
        <v>249</v>
      </c>
      <c r="B363" s="25" t="s">
        <v>91</v>
      </c>
      <c r="C363" s="24">
        <v>5.51</v>
      </c>
      <c r="D363" s="102"/>
    </row>
    <row r="364" spans="1:4" ht="15.75" hidden="1" outlineLevel="1">
      <c r="A364" s="24" t="s">
        <v>249</v>
      </c>
      <c r="B364" s="25" t="s">
        <v>1468</v>
      </c>
      <c r="C364" s="24">
        <v>5.52</v>
      </c>
      <c r="D364" s="102"/>
    </row>
    <row r="365" spans="1:4" ht="15.75" hidden="1" outlineLevel="1">
      <c r="A365" s="24" t="s">
        <v>249</v>
      </c>
      <c r="B365" s="25" t="s">
        <v>30</v>
      </c>
      <c r="C365" s="24">
        <v>5.53</v>
      </c>
      <c r="D365" s="102"/>
    </row>
    <row r="366" spans="1:4" ht="15.75" hidden="1" outlineLevel="1">
      <c r="A366" s="24" t="s">
        <v>249</v>
      </c>
      <c r="B366" s="25" t="s">
        <v>87</v>
      </c>
      <c r="C366" s="24">
        <v>5.69</v>
      </c>
      <c r="D366" s="102"/>
    </row>
    <row r="367" spans="1:4" ht="15.75" hidden="1" outlineLevel="1">
      <c r="A367" s="24" t="s">
        <v>249</v>
      </c>
      <c r="B367" s="25" t="s">
        <v>97</v>
      </c>
      <c r="C367" s="26">
        <v>5.8</v>
      </c>
      <c r="D367" s="102"/>
    </row>
    <row r="368" spans="1:4" ht="15.75" hidden="1" outlineLevel="1">
      <c r="A368" s="24" t="s">
        <v>249</v>
      </c>
      <c r="B368" s="25" t="s">
        <v>102</v>
      </c>
      <c r="C368" s="26">
        <v>5.72</v>
      </c>
      <c r="D368" s="102"/>
    </row>
    <row r="369" spans="1:4" ht="15.75" hidden="1" outlineLevel="1">
      <c r="A369" s="24" t="s">
        <v>249</v>
      </c>
      <c r="B369" s="25" t="s">
        <v>94</v>
      </c>
      <c r="C369" s="24">
        <v>5.75</v>
      </c>
      <c r="D369" s="102"/>
    </row>
    <row r="370" spans="1:4" ht="15.75" hidden="1" outlineLevel="1">
      <c r="A370" s="24" t="s">
        <v>249</v>
      </c>
      <c r="B370" s="25" t="s">
        <v>88</v>
      </c>
      <c r="C370" s="26">
        <v>5.7</v>
      </c>
      <c r="D370" s="102"/>
    </row>
    <row r="371" spans="1:4" ht="15.75" hidden="1" outlineLevel="1">
      <c r="A371" s="24" t="s">
        <v>249</v>
      </c>
      <c r="B371" s="25" t="s">
        <v>89</v>
      </c>
      <c r="C371" s="24">
        <v>5.74</v>
      </c>
      <c r="D371" s="102"/>
    </row>
    <row r="372" spans="1:4" ht="15.75" hidden="1" outlineLevel="1">
      <c r="A372" s="24" t="s">
        <v>249</v>
      </c>
      <c r="B372" s="25" t="s">
        <v>103</v>
      </c>
      <c r="C372" s="24">
        <v>5.76</v>
      </c>
      <c r="D372" s="102"/>
    </row>
    <row r="373" spans="1:4" ht="15.75" hidden="1" outlineLevel="1">
      <c r="A373" s="24" t="s">
        <v>249</v>
      </c>
      <c r="B373" s="25" t="s">
        <v>104</v>
      </c>
      <c r="C373" s="24">
        <v>5.89</v>
      </c>
      <c r="D373" s="101" t="s">
        <v>1463</v>
      </c>
    </row>
    <row r="374" spans="1:4" ht="15.75" hidden="1" outlineLevel="1">
      <c r="A374" s="24" t="s">
        <v>249</v>
      </c>
      <c r="B374" s="25" t="s">
        <v>105</v>
      </c>
      <c r="C374" s="24">
        <v>5.109</v>
      </c>
      <c r="D374" s="101"/>
    </row>
    <row r="375" spans="1:4" ht="15.75" hidden="1" outlineLevel="1">
      <c r="A375" s="24" t="s">
        <v>249</v>
      </c>
      <c r="B375" s="25" t="s">
        <v>106</v>
      </c>
      <c r="C375" s="24">
        <v>5.1109999999999998</v>
      </c>
      <c r="D375" s="102"/>
    </row>
    <row r="376" spans="1:4" ht="15.75" hidden="1" outlineLevel="1">
      <c r="A376" s="24" t="s">
        <v>249</v>
      </c>
      <c r="B376" s="25" t="s">
        <v>108</v>
      </c>
      <c r="C376" s="24">
        <v>5.1120000000000001</v>
      </c>
      <c r="D376" s="102"/>
    </row>
    <row r="377" spans="1:4" ht="15.75" hidden="1" outlineLevel="1">
      <c r="A377" s="24" t="s">
        <v>249</v>
      </c>
      <c r="B377" s="28" t="s">
        <v>1469</v>
      </c>
      <c r="C377" s="24">
        <v>5.1130000000000004</v>
      </c>
      <c r="D377" s="102"/>
    </row>
    <row r="378" spans="1:4" ht="15.75" hidden="1" outlineLevel="1">
      <c r="A378" s="24" t="s">
        <v>249</v>
      </c>
      <c r="B378" s="25" t="s">
        <v>33</v>
      </c>
      <c r="C378" s="24">
        <v>5.58</v>
      </c>
      <c r="D378" s="102"/>
    </row>
    <row r="379" spans="1:4" ht="15.75" hidden="1" outlineLevel="1">
      <c r="A379" s="24" t="s">
        <v>249</v>
      </c>
      <c r="B379" s="25" t="s">
        <v>34</v>
      </c>
      <c r="C379" s="24">
        <v>5.54</v>
      </c>
      <c r="D379" s="102"/>
    </row>
    <row r="380" spans="1:4" ht="15.75" hidden="1" outlineLevel="1">
      <c r="A380" s="24" t="s">
        <v>249</v>
      </c>
      <c r="B380" s="25" t="s">
        <v>35</v>
      </c>
      <c r="C380" s="24">
        <v>5.55</v>
      </c>
      <c r="D380" s="102"/>
    </row>
    <row r="381" spans="1:4" ht="15.75" hidden="1" outlineLevel="1">
      <c r="A381" s="24" t="s">
        <v>249</v>
      </c>
      <c r="B381" s="25" t="s">
        <v>36</v>
      </c>
      <c r="C381" s="24">
        <v>5.63</v>
      </c>
      <c r="D381" s="102"/>
    </row>
    <row r="382" spans="1:4" ht="15.75" hidden="1" outlineLevel="1">
      <c r="A382" s="24" t="s">
        <v>249</v>
      </c>
      <c r="B382" s="25" t="s">
        <v>95</v>
      </c>
      <c r="C382" s="24">
        <v>5.65</v>
      </c>
      <c r="D382" s="102"/>
    </row>
    <row r="383" spans="1:4" ht="15.75" hidden="1" outlineLevel="1">
      <c r="A383" s="24" t="s">
        <v>249</v>
      </c>
      <c r="B383" s="25" t="s">
        <v>110</v>
      </c>
      <c r="C383" s="24">
        <v>5.66</v>
      </c>
      <c r="D383" s="102"/>
    </row>
    <row r="384" spans="1:4" ht="15.75" hidden="1" outlineLevel="1">
      <c r="A384" s="24" t="s">
        <v>249</v>
      </c>
      <c r="B384" s="25" t="s">
        <v>96</v>
      </c>
      <c r="C384" s="24">
        <v>5.68</v>
      </c>
      <c r="D384" s="102"/>
    </row>
    <row r="385" spans="1:4" ht="15.75" hidden="1" outlineLevel="1">
      <c r="A385" s="24" t="s">
        <v>249</v>
      </c>
      <c r="B385" s="25" t="s">
        <v>37</v>
      </c>
      <c r="C385" s="24">
        <v>5.47</v>
      </c>
      <c r="D385" s="102"/>
    </row>
    <row r="386" spans="1:4" ht="15.75" hidden="1" outlineLevel="1">
      <c r="A386" s="24" t="s">
        <v>249</v>
      </c>
      <c r="B386" s="25" t="s">
        <v>38</v>
      </c>
      <c r="C386" s="24">
        <v>5.48</v>
      </c>
      <c r="D386" s="102"/>
    </row>
    <row r="387" spans="1:4" ht="15.75">
      <c r="A387" s="29" t="s">
        <v>249</v>
      </c>
      <c r="B387" s="25"/>
      <c r="C387" s="24"/>
      <c r="D387" s="102"/>
    </row>
    <row r="388" spans="1:4" ht="15.75" hidden="1" outlineLevel="1">
      <c r="A388" s="24" t="s">
        <v>250</v>
      </c>
      <c r="B388" s="25" t="s">
        <v>14</v>
      </c>
      <c r="C388" s="24">
        <v>5.0999999999999996</v>
      </c>
      <c r="D388" s="102"/>
    </row>
    <row r="389" spans="1:4" ht="15.75" hidden="1" outlineLevel="1">
      <c r="A389" s="24" t="s">
        <v>250</v>
      </c>
      <c r="B389" s="25" t="s">
        <v>15</v>
      </c>
      <c r="C389" s="24">
        <v>5.2</v>
      </c>
      <c r="D389" s="102"/>
    </row>
    <row r="390" spans="1:4" ht="15.75" hidden="1" outlineLevel="1">
      <c r="A390" s="24" t="s">
        <v>250</v>
      </c>
      <c r="B390" s="25" t="s">
        <v>16</v>
      </c>
      <c r="C390" s="24">
        <v>5.3</v>
      </c>
      <c r="D390" s="102"/>
    </row>
    <row r="391" spans="1:4" ht="15.75" hidden="1" outlineLevel="1">
      <c r="A391" s="24" t="s">
        <v>250</v>
      </c>
      <c r="B391" s="25" t="s">
        <v>17</v>
      </c>
      <c r="C391" s="24">
        <v>5.6</v>
      </c>
      <c r="D391" s="102"/>
    </row>
    <row r="392" spans="1:4" ht="15.75" hidden="1" outlineLevel="1">
      <c r="A392" s="24" t="s">
        <v>250</v>
      </c>
      <c r="B392" s="25" t="s">
        <v>1467</v>
      </c>
      <c r="C392" s="26">
        <v>5.0999999999999996</v>
      </c>
      <c r="D392" s="102"/>
    </row>
    <row r="393" spans="1:4" ht="15.75" hidden="1" outlineLevel="1">
      <c r="A393" s="24" t="s">
        <v>250</v>
      </c>
      <c r="B393" s="25" t="s">
        <v>1464</v>
      </c>
      <c r="C393" s="24">
        <v>5.14</v>
      </c>
      <c r="D393" s="102"/>
    </row>
    <row r="394" spans="1:4" ht="15.75" hidden="1" outlineLevel="1">
      <c r="A394" s="24" t="s">
        <v>250</v>
      </c>
      <c r="B394" s="25" t="s">
        <v>20</v>
      </c>
      <c r="C394" s="24">
        <v>5.19</v>
      </c>
      <c r="D394" s="102"/>
    </row>
    <row r="395" spans="1:4" ht="15.75" hidden="1" outlineLevel="1">
      <c r="A395" s="24" t="s">
        <v>250</v>
      </c>
      <c r="B395" s="25" t="s">
        <v>21</v>
      </c>
      <c r="C395" s="24">
        <v>5.24</v>
      </c>
      <c r="D395" s="102"/>
    </row>
    <row r="396" spans="1:4" ht="15.75" hidden="1" outlineLevel="1">
      <c r="A396" s="24" t="s">
        <v>250</v>
      </c>
      <c r="B396" s="25" t="s">
        <v>68</v>
      </c>
      <c r="C396" s="24">
        <v>5.26</v>
      </c>
      <c r="D396" s="102"/>
    </row>
    <row r="397" spans="1:4" ht="15.75" hidden="1" outlineLevel="1">
      <c r="A397" s="24" t="s">
        <v>250</v>
      </c>
      <c r="B397" s="25" t="s">
        <v>22</v>
      </c>
      <c r="C397" s="24">
        <v>5.27</v>
      </c>
      <c r="D397" s="102"/>
    </row>
    <row r="398" spans="1:4" ht="15.75" hidden="1" outlineLevel="1">
      <c r="A398" s="24" t="s">
        <v>250</v>
      </c>
      <c r="B398" s="25" t="s">
        <v>23</v>
      </c>
      <c r="C398" s="24">
        <v>5.28</v>
      </c>
      <c r="D398" s="102"/>
    </row>
    <row r="399" spans="1:4" ht="15.75" hidden="1" outlineLevel="1">
      <c r="A399" s="24" t="s">
        <v>250</v>
      </c>
      <c r="B399" s="25" t="s">
        <v>24</v>
      </c>
      <c r="C399" s="24">
        <v>5.29</v>
      </c>
      <c r="D399" s="102"/>
    </row>
    <row r="400" spans="1:4" ht="15.75" hidden="1" outlineLevel="1">
      <c r="A400" s="24" t="s">
        <v>250</v>
      </c>
      <c r="B400" s="25" t="s">
        <v>27</v>
      </c>
      <c r="C400" s="24">
        <v>5.31</v>
      </c>
      <c r="D400" s="102"/>
    </row>
    <row r="401" spans="1:4" ht="15.75" hidden="1" outlineLevel="1">
      <c r="A401" s="24" t="s">
        <v>250</v>
      </c>
      <c r="B401" s="25" t="s">
        <v>29</v>
      </c>
      <c r="C401" s="24">
        <v>5.36</v>
      </c>
      <c r="D401" s="102"/>
    </row>
    <row r="402" spans="1:4" ht="15.75" hidden="1" outlineLevel="1">
      <c r="A402" s="24" t="s">
        <v>250</v>
      </c>
      <c r="B402" s="25" t="s">
        <v>93</v>
      </c>
      <c r="C402" s="24">
        <v>5.37</v>
      </c>
      <c r="D402" s="102"/>
    </row>
    <row r="403" spans="1:4" ht="15.75" hidden="1" outlineLevel="1">
      <c r="A403" s="24" t="s">
        <v>250</v>
      </c>
      <c r="B403" s="25" t="s">
        <v>90</v>
      </c>
      <c r="C403" s="24">
        <v>5.49</v>
      </c>
      <c r="D403" s="102"/>
    </row>
    <row r="404" spans="1:4" ht="15.75" hidden="1" outlineLevel="1">
      <c r="A404" s="24" t="s">
        <v>250</v>
      </c>
      <c r="B404" s="25" t="s">
        <v>91</v>
      </c>
      <c r="C404" s="24">
        <v>5.51</v>
      </c>
      <c r="D404" s="102"/>
    </row>
    <row r="405" spans="1:4" ht="15.75" hidden="1" outlineLevel="1">
      <c r="A405" s="24" t="s">
        <v>250</v>
      </c>
      <c r="B405" s="25" t="s">
        <v>1468</v>
      </c>
      <c r="C405" s="24">
        <v>5.52</v>
      </c>
      <c r="D405" s="102"/>
    </row>
    <row r="406" spans="1:4" ht="15.75" hidden="1" outlineLevel="1">
      <c r="A406" s="24" t="s">
        <v>250</v>
      </c>
      <c r="B406" s="25" t="s">
        <v>30</v>
      </c>
      <c r="C406" s="24">
        <v>5.53</v>
      </c>
      <c r="D406" s="102"/>
    </row>
    <row r="407" spans="1:4" ht="15.75" hidden="1" outlineLevel="1">
      <c r="A407" s="24" t="s">
        <v>250</v>
      </c>
      <c r="B407" s="25" t="s">
        <v>87</v>
      </c>
      <c r="C407" s="24">
        <v>5.69</v>
      </c>
      <c r="D407" s="102"/>
    </row>
    <row r="408" spans="1:4" ht="15.75" hidden="1" outlineLevel="1">
      <c r="A408" s="24" t="s">
        <v>250</v>
      </c>
      <c r="B408" s="25" t="s">
        <v>94</v>
      </c>
      <c r="C408" s="24">
        <v>5.75</v>
      </c>
      <c r="D408" s="102"/>
    </row>
    <row r="409" spans="1:4" ht="15.75" hidden="1" outlineLevel="1">
      <c r="A409" s="24" t="s">
        <v>250</v>
      </c>
      <c r="B409" s="25" t="s">
        <v>89</v>
      </c>
      <c r="C409" s="24">
        <v>5.74</v>
      </c>
      <c r="D409" s="102"/>
    </row>
    <row r="410" spans="1:4" ht="15.75" hidden="1" outlineLevel="1">
      <c r="A410" s="24" t="s">
        <v>250</v>
      </c>
      <c r="B410" s="25" t="s">
        <v>88</v>
      </c>
      <c r="C410" s="26">
        <v>5.7</v>
      </c>
      <c r="D410" s="102"/>
    </row>
    <row r="411" spans="1:4" ht="15.75" hidden="1" outlineLevel="1">
      <c r="A411" s="24" t="s">
        <v>250</v>
      </c>
      <c r="B411" s="25" t="s">
        <v>103</v>
      </c>
      <c r="C411" s="24">
        <v>5.76</v>
      </c>
      <c r="D411" s="102"/>
    </row>
    <row r="412" spans="1:4" ht="15.75" hidden="1" outlineLevel="1">
      <c r="A412" s="24" t="s">
        <v>250</v>
      </c>
      <c r="B412" s="25" t="s">
        <v>104</v>
      </c>
      <c r="C412" s="24">
        <v>5.89</v>
      </c>
      <c r="D412" s="101" t="s">
        <v>1463</v>
      </c>
    </row>
    <row r="413" spans="1:4" ht="15.75" hidden="1" outlineLevel="1">
      <c r="A413" s="24" t="s">
        <v>250</v>
      </c>
      <c r="B413" s="25" t="s">
        <v>105</v>
      </c>
      <c r="C413" s="24">
        <v>5.109</v>
      </c>
      <c r="D413" s="102"/>
    </row>
    <row r="414" spans="1:4" ht="15.75" hidden="1" outlineLevel="1">
      <c r="A414" s="24" t="s">
        <v>250</v>
      </c>
      <c r="B414" s="25" t="s">
        <v>106</v>
      </c>
      <c r="C414" s="24">
        <v>5.1109999999999998</v>
      </c>
      <c r="D414" s="102"/>
    </row>
    <row r="415" spans="1:4" ht="15.75" hidden="1" outlineLevel="1">
      <c r="A415" s="24" t="s">
        <v>250</v>
      </c>
      <c r="B415" s="25" t="s">
        <v>108</v>
      </c>
      <c r="C415" s="24">
        <v>5.1120000000000001</v>
      </c>
      <c r="D415" s="102"/>
    </row>
    <row r="416" spans="1:4" ht="15.75" hidden="1" outlineLevel="1">
      <c r="A416" s="24" t="s">
        <v>250</v>
      </c>
      <c r="B416" s="28" t="s">
        <v>1469</v>
      </c>
      <c r="C416" s="24">
        <v>5.1130000000000004</v>
      </c>
      <c r="D416" s="102"/>
    </row>
    <row r="417" spans="1:4" ht="15.75" hidden="1" outlineLevel="1">
      <c r="A417" s="24" t="s">
        <v>250</v>
      </c>
      <c r="B417" s="25" t="s">
        <v>33</v>
      </c>
      <c r="C417" s="24">
        <v>5.58</v>
      </c>
      <c r="D417" s="102"/>
    </row>
    <row r="418" spans="1:4" ht="15.75" hidden="1" outlineLevel="1">
      <c r="A418" s="24" t="s">
        <v>250</v>
      </c>
      <c r="B418" s="25" t="s">
        <v>34</v>
      </c>
      <c r="C418" s="24">
        <v>5.54</v>
      </c>
      <c r="D418" s="102"/>
    </row>
    <row r="419" spans="1:4" ht="15.75" hidden="1" outlineLevel="1">
      <c r="A419" s="24" t="s">
        <v>250</v>
      </c>
      <c r="B419" s="25" t="s">
        <v>35</v>
      </c>
      <c r="C419" s="24">
        <v>5.55</v>
      </c>
      <c r="D419" s="102"/>
    </row>
    <row r="420" spans="1:4" ht="15.75" hidden="1" outlineLevel="1">
      <c r="A420" s="24" t="s">
        <v>250</v>
      </c>
      <c r="B420" s="25" t="s">
        <v>36</v>
      </c>
      <c r="C420" s="24">
        <v>5.63</v>
      </c>
      <c r="D420" s="102"/>
    </row>
    <row r="421" spans="1:4" ht="15.75" hidden="1" outlineLevel="1">
      <c r="A421" s="24" t="s">
        <v>250</v>
      </c>
      <c r="B421" s="25" t="s">
        <v>95</v>
      </c>
      <c r="C421" s="24">
        <v>5.65</v>
      </c>
      <c r="D421" s="102"/>
    </row>
    <row r="422" spans="1:4" ht="15.75" hidden="1" outlineLevel="1">
      <c r="A422" s="24" t="s">
        <v>250</v>
      </c>
      <c r="B422" s="25" t="s">
        <v>110</v>
      </c>
      <c r="C422" s="24">
        <v>5.66</v>
      </c>
      <c r="D422" s="102"/>
    </row>
    <row r="423" spans="1:4" ht="15.75" hidden="1" outlineLevel="1">
      <c r="A423" s="24" t="s">
        <v>250</v>
      </c>
      <c r="B423" s="25" t="s">
        <v>96</v>
      </c>
      <c r="C423" s="24">
        <v>5.68</v>
      </c>
      <c r="D423" s="102"/>
    </row>
    <row r="424" spans="1:4" ht="15.75" hidden="1" outlineLevel="1">
      <c r="A424" s="24" t="s">
        <v>250</v>
      </c>
      <c r="B424" s="25" t="s">
        <v>37</v>
      </c>
      <c r="C424" s="24">
        <v>5.47</v>
      </c>
      <c r="D424" s="102"/>
    </row>
    <row r="425" spans="1:4" ht="15.75" hidden="1" outlineLevel="1">
      <c r="A425" s="24" t="s">
        <v>250</v>
      </c>
      <c r="B425" s="25" t="s">
        <v>38</v>
      </c>
      <c r="C425" s="24">
        <v>5.48</v>
      </c>
      <c r="D425" s="102"/>
    </row>
    <row r="426" spans="1:4" ht="15.75">
      <c r="A426" s="29" t="s">
        <v>250</v>
      </c>
      <c r="B426" s="25"/>
      <c r="C426" s="24"/>
      <c r="D426" s="102"/>
    </row>
    <row r="427" spans="1:4" ht="15.75" hidden="1" outlineLevel="1">
      <c r="A427" s="24" t="s">
        <v>251</v>
      </c>
      <c r="B427" s="25" t="s">
        <v>14</v>
      </c>
      <c r="C427" s="24">
        <v>5.0999999999999996</v>
      </c>
      <c r="D427" s="102"/>
    </row>
    <row r="428" spans="1:4" ht="15.75" hidden="1" outlineLevel="1">
      <c r="A428" s="24" t="s">
        <v>251</v>
      </c>
      <c r="B428" s="25" t="s">
        <v>15</v>
      </c>
      <c r="C428" s="24">
        <v>5.2</v>
      </c>
      <c r="D428" s="102"/>
    </row>
    <row r="429" spans="1:4" ht="15.75" hidden="1" outlineLevel="1">
      <c r="A429" s="24" t="s">
        <v>251</v>
      </c>
      <c r="B429" s="25" t="s">
        <v>16</v>
      </c>
      <c r="C429" s="24">
        <v>5.3</v>
      </c>
      <c r="D429" s="102"/>
    </row>
    <row r="430" spans="1:4" ht="15.75" hidden="1" outlineLevel="1">
      <c r="A430" s="24" t="s">
        <v>251</v>
      </c>
      <c r="B430" s="25" t="s">
        <v>17</v>
      </c>
      <c r="C430" s="24">
        <v>5.6</v>
      </c>
      <c r="D430" s="102"/>
    </row>
    <row r="431" spans="1:4" ht="15.75" hidden="1" outlineLevel="1">
      <c r="A431" s="24" t="s">
        <v>251</v>
      </c>
      <c r="B431" s="25" t="s">
        <v>1467</v>
      </c>
      <c r="C431" s="26">
        <v>5.0999999999999996</v>
      </c>
      <c r="D431" s="102"/>
    </row>
    <row r="432" spans="1:4" ht="15.75" hidden="1" outlineLevel="1">
      <c r="A432" s="24" t="s">
        <v>251</v>
      </c>
      <c r="B432" s="25" t="s">
        <v>1464</v>
      </c>
      <c r="C432" s="24">
        <v>5.14</v>
      </c>
      <c r="D432" s="102"/>
    </row>
    <row r="433" spans="1:4" ht="15.75" hidden="1" outlineLevel="1">
      <c r="A433" s="24" t="s">
        <v>251</v>
      </c>
      <c r="B433" s="25" t="s">
        <v>20</v>
      </c>
      <c r="C433" s="24">
        <v>5.19</v>
      </c>
      <c r="D433" s="102"/>
    </row>
    <row r="434" spans="1:4" ht="15.75" hidden="1" outlineLevel="1">
      <c r="A434" s="24" t="s">
        <v>251</v>
      </c>
      <c r="B434" s="25" t="s">
        <v>21</v>
      </c>
      <c r="C434" s="24">
        <v>5.24</v>
      </c>
      <c r="D434" s="102"/>
    </row>
    <row r="435" spans="1:4" ht="15.75" hidden="1" outlineLevel="1">
      <c r="A435" s="24" t="s">
        <v>251</v>
      </c>
      <c r="B435" s="25" t="s">
        <v>68</v>
      </c>
      <c r="C435" s="24">
        <v>5.26</v>
      </c>
      <c r="D435" s="102"/>
    </row>
    <row r="436" spans="1:4" ht="15.75" hidden="1" outlineLevel="1">
      <c r="A436" s="24" t="s">
        <v>251</v>
      </c>
      <c r="B436" s="25" t="s">
        <v>22</v>
      </c>
      <c r="C436" s="24">
        <v>5.27</v>
      </c>
      <c r="D436" s="102"/>
    </row>
    <row r="437" spans="1:4" ht="15.75" hidden="1" outlineLevel="1">
      <c r="A437" s="24" t="s">
        <v>251</v>
      </c>
      <c r="B437" s="25" t="s">
        <v>23</v>
      </c>
      <c r="C437" s="24">
        <v>5.28</v>
      </c>
      <c r="D437" s="102"/>
    </row>
    <row r="438" spans="1:4" ht="15.75" hidden="1" outlineLevel="1">
      <c r="A438" s="24" t="s">
        <v>251</v>
      </c>
      <c r="B438" s="25" t="s">
        <v>24</v>
      </c>
      <c r="C438" s="24">
        <v>5.29</v>
      </c>
      <c r="D438" s="102"/>
    </row>
    <row r="439" spans="1:4" ht="15.75" hidden="1" outlineLevel="1">
      <c r="A439" s="24" t="s">
        <v>251</v>
      </c>
      <c r="B439" s="25" t="s">
        <v>27</v>
      </c>
      <c r="C439" s="24">
        <v>5.31</v>
      </c>
      <c r="D439" s="102"/>
    </row>
    <row r="440" spans="1:4" ht="15.75" hidden="1" outlineLevel="1">
      <c r="A440" s="24" t="s">
        <v>251</v>
      </c>
      <c r="B440" s="25" t="s">
        <v>29</v>
      </c>
      <c r="C440" s="24">
        <v>5.36</v>
      </c>
      <c r="D440" s="102"/>
    </row>
    <row r="441" spans="1:4" ht="15.75" hidden="1" outlineLevel="1">
      <c r="A441" s="24" t="s">
        <v>251</v>
      </c>
      <c r="B441" s="25" t="s">
        <v>93</v>
      </c>
      <c r="C441" s="24">
        <v>5.37</v>
      </c>
      <c r="D441" s="102"/>
    </row>
    <row r="442" spans="1:4" ht="15.75" hidden="1" outlineLevel="1">
      <c r="A442" s="24" t="s">
        <v>251</v>
      </c>
      <c r="B442" s="25" t="s">
        <v>30</v>
      </c>
      <c r="C442" s="24">
        <v>5.53</v>
      </c>
      <c r="D442" s="102"/>
    </row>
    <row r="443" spans="1:4" ht="15.75" hidden="1" outlineLevel="1">
      <c r="A443" s="24" t="s">
        <v>251</v>
      </c>
      <c r="B443" s="25" t="s">
        <v>105</v>
      </c>
      <c r="C443" s="24">
        <v>5.109</v>
      </c>
      <c r="D443" s="102"/>
    </row>
    <row r="444" spans="1:4" ht="15.75" hidden="1" outlineLevel="1">
      <c r="A444" s="24" t="s">
        <v>251</v>
      </c>
      <c r="B444" s="25" t="s">
        <v>106</v>
      </c>
      <c r="C444" s="24">
        <v>5.1109999999999998</v>
      </c>
      <c r="D444" s="102"/>
    </row>
    <row r="445" spans="1:4" ht="15.75" hidden="1" outlineLevel="1">
      <c r="A445" s="24" t="s">
        <v>251</v>
      </c>
      <c r="B445" s="25" t="s">
        <v>108</v>
      </c>
      <c r="C445" s="24">
        <v>5.1120000000000001</v>
      </c>
      <c r="D445" s="102"/>
    </row>
    <row r="446" spans="1:4" ht="15.75" hidden="1" outlineLevel="1">
      <c r="A446" s="24" t="s">
        <v>251</v>
      </c>
      <c r="B446" s="28" t="s">
        <v>1469</v>
      </c>
      <c r="C446" s="24">
        <v>5.1130000000000004</v>
      </c>
      <c r="D446" s="102"/>
    </row>
    <row r="447" spans="1:4" ht="15.75" hidden="1" outlineLevel="1">
      <c r="A447" s="24" t="s">
        <v>251</v>
      </c>
      <c r="B447" s="25" t="s">
        <v>33</v>
      </c>
      <c r="C447" s="24">
        <v>5.58</v>
      </c>
      <c r="D447" s="102"/>
    </row>
    <row r="448" spans="1:4" ht="15.75" hidden="1" outlineLevel="1">
      <c r="A448" s="24" t="s">
        <v>251</v>
      </c>
      <c r="B448" s="25" t="s">
        <v>34</v>
      </c>
      <c r="C448" s="24">
        <v>5.54</v>
      </c>
      <c r="D448" s="102"/>
    </row>
    <row r="449" spans="1:4" ht="15.75" hidden="1" outlineLevel="1">
      <c r="A449" s="24" t="s">
        <v>251</v>
      </c>
      <c r="B449" s="25" t="s">
        <v>35</v>
      </c>
      <c r="C449" s="24">
        <v>5.55</v>
      </c>
      <c r="D449" s="102"/>
    </row>
    <row r="450" spans="1:4" ht="15.75" hidden="1" outlineLevel="1">
      <c r="A450" s="24" t="s">
        <v>251</v>
      </c>
      <c r="B450" s="25" t="s">
        <v>36</v>
      </c>
      <c r="C450" s="24">
        <v>5.63</v>
      </c>
      <c r="D450" s="102"/>
    </row>
    <row r="451" spans="1:4" ht="15.75" hidden="1" outlineLevel="1">
      <c r="A451" s="24" t="s">
        <v>251</v>
      </c>
      <c r="B451" s="25" t="s">
        <v>37</v>
      </c>
      <c r="C451" s="24">
        <v>5.47</v>
      </c>
      <c r="D451" s="102"/>
    </row>
    <row r="452" spans="1:4" ht="15.75" hidden="1" outlineLevel="1">
      <c r="A452" s="24" t="s">
        <v>251</v>
      </c>
      <c r="B452" s="25" t="s">
        <v>38</v>
      </c>
      <c r="C452" s="24">
        <v>5.48</v>
      </c>
      <c r="D452" s="102"/>
    </row>
    <row r="453" spans="1:4" ht="15.75">
      <c r="A453" s="29" t="s">
        <v>251</v>
      </c>
      <c r="B453" s="25"/>
      <c r="C453" s="24"/>
      <c r="D453" s="102"/>
    </row>
    <row r="454" spans="1:4" ht="15.75" hidden="1" outlineLevel="1">
      <c r="A454" s="24" t="s">
        <v>252</v>
      </c>
      <c r="B454" s="25" t="s">
        <v>14</v>
      </c>
      <c r="C454" s="24">
        <v>5.0999999999999996</v>
      </c>
      <c r="D454" s="102"/>
    </row>
    <row r="455" spans="1:4" ht="15.75" hidden="1" outlineLevel="1">
      <c r="A455" s="24" t="s">
        <v>252</v>
      </c>
      <c r="B455" s="25" t="s">
        <v>15</v>
      </c>
      <c r="C455" s="24">
        <v>5.2</v>
      </c>
      <c r="D455" s="102"/>
    </row>
    <row r="456" spans="1:4" ht="15.75" hidden="1" outlineLevel="1">
      <c r="A456" s="24" t="s">
        <v>252</v>
      </c>
      <c r="B456" s="25" t="s">
        <v>265</v>
      </c>
      <c r="C456" s="24">
        <v>5.5</v>
      </c>
      <c r="D456" s="102"/>
    </row>
    <row r="457" spans="1:4" ht="15.75" hidden="1" outlineLevel="1">
      <c r="A457" s="24" t="s">
        <v>252</v>
      </c>
      <c r="B457" s="25" t="s">
        <v>266</v>
      </c>
      <c r="C457" s="24">
        <v>5.8</v>
      </c>
      <c r="D457" s="101" t="s">
        <v>1463</v>
      </c>
    </row>
    <row r="458" spans="1:4" ht="15.75" hidden="1" outlineLevel="1">
      <c r="A458" s="24" t="s">
        <v>252</v>
      </c>
      <c r="B458" s="25" t="s">
        <v>267</v>
      </c>
      <c r="C458" s="24">
        <v>5.12</v>
      </c>
      <c r="D458" s="101" t="s">
        <v>1463</v>
      </c>
    </row>
    <row r="459" spans="1:4" ht="15.75" hidden="1" outlineLevel="1">
      <c r="A459" s="24" t="s">
        <v>252</v>
      </c>
      <c r="B459" s="25" t="s">
        <v>268</v>
      </c>
      <c r="C459" s="24">
        <v>5.15</v>
      </c>
      <c r="D459" s="102"/>
    </row>
    <row r="460" spans="1:4" ht="15.75" hidden="1" outlineLevel="1">
      <c r="A460" s="24" t="s">
        <v>252</v>
      </c>
      <c r="B460" s="25" t="s">
        <v>269</v>
      </c>
      <c r="C460" s="26">
        <v>5.2</v>
      </c>
      <c r="D460" s="101"/>
    </row>
    <row r="461" spans="1:4" ht="15.75" hidden="1" outlineLevel="1">
      <c r="A461" s="24" t="s">
        <v>252</v>
      </c>
      <c r="B461" s="25" t="s">
        <v>270</v>
      </c>
      <c r="C461" s="24">
        <v>5.25</v>
      </c>
      <c r="D461" s="102"/>
    </row>
    <row r="462" spans="1:4" ht="15.75" hidden="1" outlineLevel="1">
      <c r="A462" s="24" t="s">
        <v>252</v>
      </c>
      <c r="B462" s="25" t="s">
        <v>68</v>
      </c>
      <c r="C462" s="24">
        <v>5.26</v>
      </c>
      <c r="D462" s="102"/>
    </row>
    <row r="463" spans="1:4" ht="15.75" hidden="1" outlineLevel="1">
      <c r="A463" s="24" t="s">
        <v>252</v>
      </c>
      <c r="B463" s="25" t="s">
        <v>271</v>
      </c>
      <c r="C463" s="24">
        <v>5.1139999999999999</v>
      </c>
      <c r="D463" s="101" t="s">
        <v>1463</v>
      </c>
    </row>
    <row r="464" spans="1:4" ht="15.75" hidden="1" outlineLevel="1">
      <c r="A464" s="24" t="s">
        <v>252</v>
      </c>
      <c r="B464" s="25" t="s">
        <v>22</v>
      </c>
      <c r="C464" s="24">
        <v>5.27</v>
      </c>
      <c r="D464" s="102"/>
    </row>
    <row r="465" spans="1:4" ht="15.75" hidden="1" outlineLevel="1">
      <c r="A465" s="24" t="s">
        <v>252</v>
      </c>
      <c r="B465" s="25" t="s">
        <v>272</v>
      </c>
      <c r="C465" s="24">
        <v>5.1150000000000002</v>
      </c>
      <c r="D465" s="101" t="s">
        <v>1463</v>
      </c>
    </row>
    <row r="466" spans="1:4" ht="15.75" hidden="1" outlineLevel="1">
      <c r="A466" s="24" t="s">
        <v>252</v>
      </c>
      <c r="B466" s="25" t="s">
        <v>273</v>
      </c>
      <c r="C466" s="24">
        <v>5.1159999999999997</v>
      </c>
      <c r="D466" s="101" t="s">
        <v>1463</v>
      </c>
    </row>
    <row r="467" spans="1:4" ht="15.75" hidden="1" outlineLevel="1">
      <c r="A467" s="24" t="s">
        <v>252</v>
      </c>
      <c r="B467" s="25" t="s">
        <v>23</v>
      </c>
      <c r="C467" s="24">
        <v>5.28</v>
      </c>
      <c r="D467" s="102"/>
    </row>
    <row r="468" spans="1:4" ht="15.75" hidden="1" outlineLevel="1">
      <c r="A468" s="24" t="s">
        <v>252</v>
      </c>
      <c r="B468" s="25" t="s">
        <v>29</v>
      </c>
      <c r="C468" s="24">
        <v>5.36</v>
      </c>
      <c r="D468" s="102"/>
    </row>
    <row r="469" spans="1:4" ht="15.75" hidden="1" outlineLevel="1">
      <c r="A469" s="24" t="s">
        <v>252</v>
      </c>
      <c r="B469" s="25" t="s">
        <v>93</v>
      </c>
      <c r="C469" s="24">
        <v>5.37</v>
      </c>
      <c r="D469" s="102"/>
    </row>
    <row r="470" spans="1:4" ht="15.75" hidden="1" outlineLevel="1">
      <c r="A470" s="24" t="s">
        <v>252</v>
      </c>
      <c r="B470" s="25" t="s">
        <v>30</v>
      </c>
      <c r="C470" s="24">
        <v>5.53</v>
      </c>
      <c r="D470" s="102"/>
    </row>
    <row r="471" spans="1:4" ht="15.75" hidden="1" outlineLevel="1">
      <c r="A471" s="24" t="s">
        <v>252</v>
      </c>
      <c r="B471" s="25" t="s">
        <v>105</v>
      </c>
      <c r="C471" s="24">
        <v>5.109</v>
      </c>
      <c r="D471" s="102"/>
    </row>
    <row r="472" spans="1:4" ht="15.75" hidden="1" outlineLevel="1">
      <c r="A472" s="24" t="s">
        <v>252</v>
      </c>
      <c r="B472" s="25" t="s">
        <v>106</v>
      </c>
      <c r="C472" s="24">
        <v>5.1109999999999998</v>
      </c>
      <c r="D472" s="102"/>
    </row>
    <row r="473" spans="1:4" ht="15.75" hidden="1" outlineLevel="1">
      <c r="A473" s="24" t="s">
        <v>252</v>
      </c>
      <c r="B473" s="25" t="s">
        <v>108</v>
      </c>
      <c r="C473" s="24">
        <v>5.1120000000000001</v>
      </c>
      <c r="D473" s="102"/>
    </row>
    <row r="474" spans="1:4" ht="15.75" hidden="1" outlineLevel="1">
      <c r="A474" s="24" t="s">
        <v>252</v>
      </c>
      <c r="B474" s="25" t="s">
        <v>34</v>
      </c>
      <c r="C474" s="24">
        <v>5.54</v>
      </c>
      <c r="D474" s="102"/>
    </row>
    <row r="475" spans="1:4" ht="15.75" hidden="1" outlineLevel="1">
      <c r="A475" s="24" t="s">
        <v>252</v>
      </c>
      <c r="B475" s="25" t="s">
        <v>274</v>
      </c>
      <c r="C475" s="24">
        <v>5.61</v>
      </c>
      <c r="D475" s="102"/>
    </row>
    <row r="476" spans="1:4" ht="15.75" hidden="1" outlineLevel="1">
      <c r="A476" s="24" t="s">
        <v>252</v>
      </c>
      <c r="B476" s="25" t="s">
        <v>36</v>
      </c>
      <c r="C476" s="24">
        <v>5.63</v>
      </c>
      <c r="D476" s="102"/>
    </row>
    <row r="477" spans="1:4" ht="15.75" hidden="1" outlineLevel="1">
      <c r="A477" s="24" t="s">
        <v>252</v>
      </c>
      <c r="B477" s="25" t="s">
        <v>275</v>
      </c>
      <c r="C477" s="24">
        <v>5.46</v>
      </c>
      <c r="D477" s="102"/>
    </row>
    <row r="478" spans="1:4" ht="15.75" hidden="1" outlineLevel="1">
      <c r="A478" s="24" t="s">
        <v>252</v>
      </c>
      <c r="B478" s="25" t="s">
        <v>37</v>
      </c>
      <c r="C478" s="24">
        <v>5.47</v>
      </c>
      <c r="D478" s="102"/>
    </row>
    <row r="479" spans="1:4" ht="15.75" hidden="1" outlineLevel="1">
      <c r="A479" s="24" t="s">
        <v>252</v>
      </c>
      <c r="B479" s="25" t="s">
        <v>38</v>
      </c>
      <c r="C479" s="24">
        <v>5.48</v>
      </c>
      <c r="D479" s="102"/>
    </row>
    <row r="480" spans="1:4" ht="15.75">
      <c r="A480" s="29" t="s">
        <v>252</v>
      </c>
      <c r="B480" s="25"/>
      <c r="C480" s="24"/>
      <c r="D480" s="102"/>
    </row>
    <row r="481" spans="1:4" ht="15.75" hidden="1" outlineLevel="1">
      <c r="A481" s="24" t="s">
        <v>253</v>
      </c>
      <c r="B481" s="25" t="s">
        <v>14</v>
      </c>
      <c r="C481" s="24">
        <v>5.0999999999999996</v>
      </c>
      <c r="D481" s="102"/>
    </row>
    <row r="482" spans="1:4" ht="15.75" hidden="1" outlineLevel="1">
      <c r="A482" s="24" t="s">
        <v>253</v>
      </c>
      <c r="B482" s="25" t="s">
        <v>15</v>
      </c>
      <c r="C482" s="24">
        <v>5.2</v>
      </c>
      <c r="D482" s="102"/>
    </row>
    <row r="483" spans="1:4" ht="15.75" hidden="1" outlineLevel="1">
      <c r="A483" s="24" t="s">
        <v>253</v>
      </c>
      <c r="B483" s="25" t="s">
        <v>16</v>
      </c>
      <c r="C483" s="24">
        <v>5.3</v>
      </c>
      <c r="D483" s="102"/>
    </row>
    <row r="484" spans="1:4" ht="15.75" hidden="1" outlineLevel="1">
      <c r="A484" s="24" t="s">
        <v>253</v>
      </c>
      <c r="B484" s="25" t="s">
        <v>17</v>
      </c>
      <c r="C484" s="24">
        <v>5.6</v>
      </c>
      <c r="D484" s="102"/>
    </row>
    <row r="485" spans="1:4" ht="15.75" hidden="1" outlineLevel="1">
      <c r="A485" s="24" t="s">
        <v>253</v>
      </c>
      <c r="B485" s="25" t="s">
        <v>1467</v>
      </c>
      <c r="C485" s="26">
        <v>5.0999999999999996</v>
      </c>
      <c r="D485" s="102"/>
    </row>
    <row r="486" spans="1:4" ht="15.75" hidden="1" outlineLevel="1">
      <c r="A486" s="24" t="s">
        <v>253</v>
      </c>
      <c r="B486" s="25" t="s">
        <v>1464</v>
      </c>
      <c r="C486" s="24">
        <v>5.14</v>
      </c>
      <c r="D486" s="102"/>
    </row>
    <row r="487" spans="1:4" ht="15.75" hidden="1" outlineLevel="1">
      <c r="A487" s="24" t="s">
        <v>253</v>
      </c>
      <c r="B487" s="25" t="s">
        <v>20</v>
      </c>
      <c r="C487" s="24">
        <v>5.19</v>
      </c>
      <c r="D487" s="102"/>
    </row>
    <row r="488" spans="1:4" ht="15.75" hidden="1" outlineLevel="1">
      <c r="A488" s="24" t="s">
        <v>253</v>
      </c>
      <c r="B488" s="25" t="s">
        <v>21</v>
      </c>
      <c r="C488" s="24">
        <v>5.24</v>
      </c>
      <c r="D488" s="102"/>
    </row>
    <row r="489" spans="1:4" ht="15.75" hidden="1" outlineLevel="1">
      <c r="A489" s="24" t="s">
        <v>253</v>
      </c>
      <c r="B489" s="25" t="s">
        <v>22</v>
      </c>
      <c r="C489" s="24">
        <v>5.27</v>
      </c>
      <c r="D489" s="102"/>
    </row>
    <row r="490" spans="1:4" ht="15.75" hidden="1" outlineLevel="1">
      <c r="A490" s="24" t="s">
        <v>253</v>
      </c>
      <c r="B490" s="25" t="s">
        <v>23</v>
      </c>
      <c r="C490" s="24">
        <v>5.28</v>
      </c>
      <c r="D490" s="102"/>
    </row>
    <row r="491" spans="1:4" ht="15.75" hidden="1" outlineLevel="1">
      <c r="A491" s="24" t="s">
        <v>253</v>
      </c>
      <c r="B491" s="25" t="s">
        <v>24</v>
      </c>
      <c r="C491" s="24">
        <v>5.29</v>
      </c>
      <c r="D491" s="102"/>
    </row>
    <row r="492" spans="1:4" ht="15.75" hidden="1" outlineLevel="1">
      <c r="A492" s="24" t="s">
        <v>253</v>
      </c>
      <c r="B492" s="25" t="s">
        <v>26</v>
      </c>
      <c r="C492" s="24">
        <v>5.34</v>
      </c>
      <c r="D492" s="102"/>
    </row>
    <row r="493" spans="1:4" ht="15.75" hidden="1" outlineLevel="1">
      <c r="A493" s="24" t="s">
        <v>253</v>
      </c>
      <c r="B493" s="25" t="s">
        <v>27</v>
      </c>
      <c r="C493" s="24">
        <v>5.31</v>
      </c>
      <c r="D493" s="102"/>
    </row>
    <row r="494" spans="1:4" ht="15.75" hidden="1" outlineLevel="1">
      <c r="A494" s="24" t="s">
        <v>253</v>
      </c>
      <c r="B494" s="25" t="s">
        <v>28</v>
      </c>
      <c r="C494" s="24">
        <v>5.101</v>
      </c>
      <c r="D494" s="102"/>
    </row>
    <row r="495" spans="1:4" ht="15.75" hidden="1" outlineLevel="1">
      <c r="A495" s="24" t="s">
        <v>253</v>
      </c>
      <c r="B495" s="25" t="s">
        <v>29</v>
      </c>
      <c r="C495" s="24">
        <v>5.36</v>
      </c>
      <c r="D495" s="102"/>
    </row>
    <row r="496" spans="1:4" ht="15.75" hidden="1" outlineLevel="1">
      <c r="A496" s="24" t="s">
        <v>253</v>
      </c>
      <c r="B496" s="25" t="s">
        <v>93</v>
      </c>
      <c r="C496" s="24">
        <v>5.37</v>
      </c>
      <c r="D496" s="102"/>
    </row>
    <row r="497" spans="1:4" ht="15.75" hidden="1" outlineLevel="1">
      <c r="A497" s="24" t="s">
        <v>253</v>
      </c>
      <c r="B497" s="25" t="s">
        <v>30</v>
      </c>
      <c r="C497" s="24">
        <v>5.53</v>
      </c>
      <c r="D497" s="102"/>
    </row>
    <row r="498" spans="1:4" ht="15.75" hidden="1" outlineLevel="1">
      <c r="A498" s="24" t="s">
        <v>253</v>
      </c>
      <c r="B498" s="25" t="s">
        <v>105</v>
      </c>
      <c r="C498" s="24">
        <v>5.109</v>
      </c>
      <c r="D498" s="102"/>
    </row>
    <row r="499" spans="1:4" ht="15.75" hidden="1" outlineLevel="1">
      <c r="A499" s="24" t="s">
        <v>253</v>
      </c>
      <c r="B499" s="25" t="s">
        <v>106</v>
      </c>
      <c r="C499" s="24">
        <v>5.1109999999999998</v>
      </c>
      <c r="D499" s="102"/>
    </row>
    <row r="500" spans="1:4" ht="15.75" hidden="1" outlineLevel="1">
      <c r="A500" s="24" t="s">
        <v>253</v>
      </c>
      <c r="B500" s="25" t="s">
        <v>108</v>
      </c>
      <c r="C500" s="24">
        <v>5.1120000000000001</v>
      </c>
      <c r="D500" s="102"/>
    </row>
    <row r="501" spans="1:4" ht="15.75" hidden="1" outlineLevel="1">
      <c r="A501" s="24" t="s">
        <v>253</v>
      </c>
      <c r="B501" s="25" t="s">
        <v>31</v>
      </c>
      <c r="C501" s="24">
        <v>5.1020000000000003</v>
      </c>
      <c r="D501" s="102"/>
    </row>
    <row r="502" spans="1:4" ht="15.75" hidden="1" outlineLevel="1">
      <c r="A502" s="24" t="s">
        <v>253</v>
      </c>
      <c r="B502" s="25" t="s">
        <v>32</v>
      </c>
      <c r="C502" s="27">
        <v>5.0999999999999996</v>
      </c>
      <c r="D502" s="102"/>
    </row>
    <row r="503" spans="1:4" ht="15.75" hidden="1" outlineLevel="1">
      <c r="A503" s="24" t="s">
        <v>253</v>
      </c>
      <c r="B503" s="25" t="s">
        <v>33</v>
      </c>
      <c r="C503" s="24">
        <v>5.58</v>
      </c>
      <c r="D503" s="102"/>
    </row>
    <row r="504" spans="1:4" ht="15.75" hidden="1" outlineLevel="1">
      <c r="A504" s="24" t="s">
        <v>253</v>
      </c>
      <c r="B504" s="25" t="s">
        <v>35</v>
      </c>
      <c r="C504" s="24">
        <v>5.55</v>
      </c>
      <c r="D504" s="102"/>
    </row>
    <row r="505" spans="1:4" ht="15.75" hidden="1" outlineLevel="1">
      <c r="A505" s="24" t="s">
        <v>253</v>
      </c>
      <c r="B505" s="25" t="s">
        <v>34</v>
      </c>
      <c r="C505" s="24">
        <v>5.54</v>
      </c>
      <c r="D505" s="102"/>
    </row>
    <row r="506" spans="1:4" ht="15.75" hidden="1" outlineLevel="1">
      <c r="A506" s="24" t="s">
        <v>253</v>
      </c>
      <c r="B506" s="25" t="s">
        <v>36</v>
      </c>
      <c r="C506" s="24">
        <v>5.63</v>
      </c>
      <c r="D506" s="102"/>
    </row>
    <row r="507" spans="1:4" ht="15.75" hidden="1" outlineLevel="1">
      <c r="A507" s="24" t="s">
        <v>253</v>
      </c>
      <c r="B507" s="25" t="s">
        <v>37</v>
      </c>
      <c r="C507" s="24">
        <v>5.47</v>
      </c>
      <c r="D507" s="102"/>
    </row>
    <row r="508" spans="1:4" ht="15.75" hidden="1" outlineLevel="1">
      <c r="A508" s="24" t="s">
        <v>253</v>
      </c>
      <c r="B508" s="25" t="s">
        <v>38</v>
      </c>
      <c r="C508" s="24">
        <v>5.48</v>
      </c>
      <c r="D508" s="102"/>
    </row>
    <row r="509" spans="1:4" ht="15.75">
      <c r="A509" s="29" t="s">
        <v>253</v>
      </c>
      <c r="B509" s="25"/>
      <c r="C509" s="24"/>
      <c r="D509" s="102"/>
    </row>
    <row r="510" spans="1:4" ht="15.75" hidden="1" outlineLevel="1">
      <c r="A510" s="24" t="s">
        <v>254</v>
      </c>
      <c r="B510" s="25" t="s">
        <v>14</v>
      </c>
      <c r="C510" s="24">
        <v>5.0999999999999996</v>
      </c>
      <c r="D510" s="102"/>
    </row>
    <row r="511" spans="1:4" ht="15.75" hidden="1" outlineLevel="1">
      <c r="A511" s="24" t="s">
        <v>254</v>
      </c>
      <c r="B511" s="25" t="s">
        <v>15</v>
      </c>
      <c r="C511" s="24">
        <v>5.2</v>
      </c>
      <c r="D511" s="102"/>
    </row>
    <row r="512" spans="1:4" ht="15.75" hidden="1" outlineLevel="1">
      <c r="A512" s="24" t="s">
        <v>254</v>
      </c>
      <c r="B512" s="25" t="s">
        <v>16</v>
      </c>
      <c r="C512" s="24">
        <v>5.3</v>
      </c>
      <c r="D512" s="102"/>
    </row>
    <row r="513" spans="1:4" ht="15.75" hidden="1" outlineLevel="1">
      <c r="A513" s="24" t="s">
        <v>254</v>
      </c>
      <c r="B513" s="25" t="s">
        <v>17</v>
      </c>
      <c r="C513" s="24">
        <v>5.6</v>
      </c>
      <c r="D513" s="102"/>
    </row>
    <row r="514" spans="1:4" ht="15.75" hidden="1" outlineLevel="1">
      <c r="A514" s="24" t="s">
        <v>254</v>
      </c>
      <c r="B514" s="25" t="s">
        <v>1467</v>
      </c>
      <c r="C514" s="26">
        <v>5.0999999999999996</v>
      </c>
      <c r="D514" s="102"/>
    </row>
    <row r="515" spans="1:4" ht="15.75" hidden="1" outlineLevel="1">
      <c r="A515" s="24" t="s">
        <v>254</v>
      </c>
      <c r="B515" s="25" t="s">
        <v>1464</v>
      </c>
      <c r="C515" s="24">
        <v>5.14</v>
      </c>
      <c r="D515" s="102"/>
    </row>
    <row r="516" spans="1:4" ht="15.75" hidden="1" outlineLevel="1">
      <c r="A516" s="24" t="s">
        <v>254</v>
      </c>
      <c r="B516" s="25" t="s">
        <v>20</v>
      </c>
      <c r="C516" s="24">
        <v>5.19</v>
      </c>
      <c r="D516" s="102"/>
    </row>
    <row r="517" spans="1:4" ht="15.75" hidden="1" outlineLevel="1">
      <c r="A517" s="24" t="s">
        <v>254</v>
      </c>
      <c r="B517" s="25" t="s">
        <v>21</v>
      </c>
      <c r="C517" s="24">
        <v>5.24</v>
      </c>
      <c r="D517" s="102"/>
    </row>
    <row r="518" spans="1:4" ht="15.75" hidden="1" outlineLevel="1">
      <c r="A518" s="24" t="s">
        <v>254</v>
      </c>
      <c r="B518" s="25" t="s">
        <v>68</v>
      </c>
      <c r="C518" s="24">
        <v>5.26</v>
      </c>
      <c r="D518" s="102"/>
    </row>
    <row r="519" spans="1:4" ht="15.75" hidden="1" outlineLevel="1">
      <c r="A519" s="24" t="s">
        <v>254</v>
      </c>
      <c r="B519" s="25" t="s">
        <v>22</v>
      </c>
      <c r="C519" s="24">
        <v>5.27</v>
      </c>
      <c r="D519" s="102"/>
    </row>
    <row r="520" spans="1:4" ht="15.75" hidden="1" outlineLevel="1">
      <c r="A520" s="24" t="s">
        <v>254</v>
      </c>
      <c r="B520" s="25" t="s">
        <v>23</v>
      </c>
      <c r="C520" s="24">
        <v>5.28</v>
      </c>
      <c r="D520" s="102"/>
    </row>
    <row r="521" spans="1:4" ht="15.75" hidden="1" outlineLevel="1">
      <c r="A521" s="24" t="s">
        <v>254</v>
      </c>
      <c r="B521" s="25" t="s">
        <v>27</v>
      </c>
      <c r="C521" s="24">
        <v>5.31</v>
      </c>
      <c r="D521" s="102"/>
    </row>
    <row r="522" spans="1:4" ht="15.75" hidden="1" outlineLevel="1">
      <c r="A522" s="24" t="s">
        <v>254</v>
      </c>
      <c r="B522" s="25" t="s">
        <v>69</v>
      </c>
      <c r="C522" s="24">
        <v>5.33</v>
      </c>
      <c r="D522" s="102"/>
    </row>
    <row r="523" spans="1:4" ht="15.75" hidden="1" outlineLevel="1">
      <c r="A523" s="24" t="s">
        <v>254</v>
      </c>
      <c r="B523" s="25" t="s">
        <v>28</v>
      </c>
      <c r="C523" s="24">
        <v>5.101</v>
      </c>
      <c r="D523" s="102"/>
    </row>
    <row r="524" spans="1:4" ht="15.75" hidden="1" outlineLevel="1">
      <c r="A524" s="24" t="s">
        <v>254</v>
      </c>
      <c r="B524" s="25" t="s">
        <v>29</v>
      </c>
      <c r="C524" s="24">
        <v>5.36</v>
      </c>
      <c r="D524" s="102"/>
    </row>
    <row r="525" spans="1:4" ht="15.75" hidden="1" outlineLevel="1">
      <c r="A525" s="24" t="s">
        <v>254</v>
      </c>
      <c r="B525" s="25" t="s">
        <v>93</v>
      </c>
      <c r="C525" s="24">
        <v>5.37</v>
      </c>
      <c r="D525" s="102"/>
    </row>
    <row r="526" spans="1:4" ht="15.75" hidden="1" outlineLevel="1">
      <c r="A526" s="24" t="s">
        <v>254</v>
      </c>
      <c r="B526" s="25" t="s">
        <v>30</v>
      </c>
      <c r="C526" s="24">
        <v>5.53</v>
      </c>
      <c r="D526" s="102"/>
    </row>
    <row r="527" spans="1:4" ht="15.75" hidden="1" outlineLevel="1">
      <c r="A527" s="24" t="s">
        <v>254</v>
      </c>
      <c r="B527" s="25" t="s">
        <v>105</v>
      </c>
      <c r="C527" s="24">
        <v>5.109</v>
      </c>
      <c r="D527" s="102"/>
    </row>
    <row r="528" spans="1:4" ht="15.75" hidden="1" outlineLevel="1">
      <c r="A528" s="24" t="s">
        <v>254</v>
      </c>
      <c r="B528" s="25" t="s">
        <v>106</v>
      </c>
      <c r="C528" s="24">
        <v>5.1109999999999998</v>
      </c>
      <c r="D528" s="102"/>
    </row>
    <row r="529" spans="1:4" ht="15.75" hidden="1" outlineLevel="1">
      <c r="A529" s="24" t="s">
        <v>254</v>
      </c>
      <c r="B529" s="25" t="s">
        <v>108</v>
      </c>
      <c r="C529" s="24">
        <v>5.1120000000000001</v>
      </c>
      <c r="D529" s="102"/>
    </row>
    <row r="530" spans="1:4" ht="15.75" hidden="1" outlineLevel="1">
      <c r="A530" s="24" t="s">
        <v>254</v>
      </c>
      <c r="B530" s="25" t="s">
        <v>31</v>
      </c>
      <c r="C530" s="24">
        <v>5.1020000000000003</v>
      </c>
      <c r="D530" s="102"/>
    </row>
    <row r="531" spans="1:4" ht="15.75" hidden="1" outlineLevel="1">
      <c r="A531" s="24" t="s">
        <v>254</v>
      </c>
      <c r="B531" s="25" t="s">
        <v>32</v>
      </c>
      <c r="C531" s="27">
        <v>5.0999999999999996</v>
      </c>
      <c r="D531" s="102"/>
    </row>
    <row r="532" spans="1:4" ht="15.75" hidden="1" outlineLevel="1">
      <c r="A532" s="24" t="s">
        <v>254</v>
      </c>
      <c r="B532" s="25" t="s">
        <v>33</v>
      </c>
      <c r="C532" s="24">
        <v>5.58</v>
      </c>
      <c r="D532" s="102"/>
    </row>
    <row r="533" spans="1:4" ht="15.75" hidden="1" outlineLevel="1">
      <c r="A533" s="24" t="s">
        <v>254</v>
      </c>
      <c r="B533" s="25" t="s">
        <v>35</v>
      </c>
      <c r="C533" s="24">
        <v>5.55</v>
      </c>
      <c r="D533" s="102"/>
    </row>
    <row r="534" spans="1:4" ht="15.75" hidden="1" outlineLevel="1">
      <c r="A534" s="24" t="s">
        <v>254</v>
      </c>
      <c r="B534" s="25" t="s">
        <v>34</v>
      </c>
      <c r="C534" s="24">
        <v>5.54</v>
      </c>
      <c r="D534" s="102"/>
    </row>
    <row r="535" spans="1:4" ht="15.75" hidden="1" outlineLevel="1">
      <c r="A535" s="24" t="s">
        <v>254</v>
      </c>
      <c r="B535" s="25" t="s">
        <v>36</v>
      </c>
      <c r="C535" s="24">
        <v>5.63</v>
      </c>
      <c r="D535" s="102"/>
    </row>
    <row r="536" spans="1:4" ht="15.75" hidden="1" outlineLevel="1">
      <c r="A536" s="24" t="s">
        <v>254</v>
      </c>
      <c r="B536" s="25" t="s">
        <v>37</v>
      </c>
      <c r="C536" s="24">
        <v>5.47</v>
      </c>
      <c r="D536" s="102"/>
    </row>
    <row r="537" spans="1:4" ht="15.75" hidden="1" outlineLevel="1">
      <c r="A537" s="24" t="s">
        <v>254</v>
      </c>
      <c r="B537" s="25" t="s">
        <v>38</v>
      </c>
      <c r="C537" s="24">
        <v>5.48</v>
      </c>
      <c r="D537" s="102"/>
    </row>
    <row r="538" spans="1:4" ht="15.75">
      <c r="A538" s="29" t="s">
        <v>254</v>
      </c>
      <c r="B538" s="25"/>
      <c r="C538" s="24"/>
      <c r="D538" s="102"/>
    </row>
    <row r="539" spans="1:4" ht="15.75" hidden="1" outlineLevel="1">
      <c r="A539" s="24" t="s">
        <v>255</v>
      </c>
      <c r="B539" s="25" t="s">
        <v>14</v>
      </c>
      <c r="C539" s="24">
        <v>5.0999999999999996</v>
      </c>
      <c r="D539" s="102"/>
    </row>
    <row r="540" spans="1:4" ht="15.75" hidden="1" outlineLevel="1">
      <c r="A540" s="24" t="s">
        <v>255</v>
      </c>
      <c r="B540" s="25" t="s">
        <v>15</v>
      </c>
      <c r="C540" s="24">
        <v>5.2</v>
      </c>
      <c r="D540" s="102"/>
    </row>
    <row r="541" spans="1:4" ht="15.75" hidden="1" outlineLevel="1">
      <c r="A541" s="24" t="s">
        <v>255</v>
      </c>
      <c r="B541" s="25" t="s">
        <v>68</v>
      </c>
      <c r="C541" s="24">
        <v>5.26</v>
      </c>
      <c r="D541" s="102"/>
    </row>
    <row r="542" spans="1:4" ht="15.75" hidden="1" outlineLevel="1">
      <c r="A542" s="24" t="s">
        <v>255</v>
      </c>
      <c r="B542" s="25" t="s">
        <v>507</v>
      </c>
      <c r="C542" s="24">
        <v>5.21</v>
      </c>
      <c r="D542" s="102"/>
    </row>
    <row r="543" spans="1:4" ht="15.75" hidden="1" outlineLevel="1">
      <c r="A543" s="24" t="s">
        <v>255</v>
      </c>
      <c r="B543" s="25" t="s">
        <v>508</v>
      </c>
      <c r="C543" s="24">
        <v>5.53</v>
      </c>
      <c r="D543" s="102"/>
    </row>
    <row r="544" spans="1:4" ht="15.75" hidden="1" outlineLevel="1">
      <c r="A544" s="24" t="s">
        <v>255</v>
      </c>
      <c r="B544" s="25" t="s">
        <v>509</v>
      </c>
      <c r="C544" s="24">
        <v>5.54</v>
      </c>
      <c r="D544" s="102"/>
    </row>
    <row r="545" spans="1:4" ht="15.75" hidden="1" outlineLevel="1">
      <c r="A545" s="24" t="s">
        <v>255</v>
      </c>
      <c r="B545" s="25" t="s">
        <v>510</v>
      </c>
      <c r="C545" s="24">
        <v>5.58</v>
      </c>
      <c r="D545" s="102"/>
    </row>
    <row r="546" spans="1:4" ht="15.75" hidden="1" outlineLevel="1">
      <c r="A546" s="24" t="s">
        <v>255</v>
      </c>
      <c r="B546" s="25" t="s">
        <v>511</v>
      </c>
      <c r="C546" s="24">
        <v>5.1180000000000003</v>
      </c>
      <c r="D546" s="102"/>
    </row>
    <row r="547" spans="1:4" ht="15.75" hidden="1" outlineLevel="1">
      <c r="A547" s="24" t="s">
        <v>255</v>
      </c>
      <c r="B547" s="28" t="s">
        <v>512</v>
      </c>
      <c r="C547" s="24">
        <v>5.47</v>
      </c>
      <c r="D547" s="102"/>
    </row>
    <row r="548" spans="1:4" ht="15.75" hidden="1" outlineLevel="1">
      <c r="A548" s="24" t="s">
        <v>255</v>
      </c>
      <c r="B548" s="25" t="s">
        <v>513</v>
      </c>
      <c r="C548" s="24">
        <v>5.48</v>
      </c>
      <c r="D548" s="102"/>
    </row>
    <row r="549" spans="1:4" ht="15.75" hidden="1" outlineLevel="1">
      <c r="A549" s="24" t="s">
        <v>255</v>
      </c>
      <c r="B549" s="25" t="s">
        <v>514</v>
      </c>
      <c r="C549" s="24">
        <v>5.21</v>
      </c>
      <c r="D549" s="102"/>
    </row>
    <row r="550" spans="1:4" ht="15.75" hidden="1" outlineLevel="1">
      <c r="A550" s="24" t="s">
        <v>255</v>
      </c>
      <c r="B550" s="25" t="s">
        <v>515</v>
      </c>
      <c r="C550" s="24">
        <v>5.53</v>
      </c>
      <c r="D550" s="102"/>
    </row>
    <row r="551" spans="1:4" ht="15.75" hidden="1" outlineLevel="1">
      <c r="A551" s="24" t="s">
        <v>255</v>
      </c>
      <c r="B551" s="25" t="s">
        <v>516</v>
      </c>
      <c r="C551" s="24">
        <v>5.54</v>
      </c>
      <c r="D551" s="102"/>
    </row>
    <row r="552" spans="1:4" ht="15.75" hidden="1" outlineLevel="1">
      <c r="A552" s="24" t="s">
        <v>255</v>
      </c>
      <c r="B552" s="25" t="s">
        <v>517</v>
      </c>
      <c r="C552" s="24">
        <v>5.58</v>
      </c>
      <c r="D552" s="102"/>
    </row>
    <row r="553" spans="1:4" ht="15.75" hidden="1" outlineLevel="1">
      <c r="A553" s="24" t="s">
        <v>255</v>
      </c>
      <c r="B553" s="25" t="s">
        <v>518</v>
      </c>
      <c r="C553" s="24">
        <v>5.1180000000000003</v>
      </c>
      <c r="D553" s="102"/>
    </row>
    <row r="554" spans="1:4" ht="15.75" hidden="1" outlineLevel="1">
      <c r="A554" s="24" t="s">
        <v>255</v>
      </c>
      <c r="B554" s="25" t="s">
        <v>519</v>
      </c>
      <c r="C554" s="24">
        <v>5.47</v>
      </c>
      <c r="D554" s="102"/>
    </row>
    <row r="555" spans="1:4" ht="15.75" hidden="1" outlineLevel="1">
      <c r="A555" s="24" t="s">
        <v>255</v>
      </c>
      <c r="B555" s="25" t="s">
        <v>520</v>
      </c>
      <c r="C555" s="24">
        <v>5.48</v>
      </c>
      <c r="D555" s="102"/>
    </row>
    <row r="556" spans="1:4" ht="15.75" hidden="1" outlineLevel="1">
      <c r="A556" s="24" t="s">
        <v>255</v>
      </c>
      <c r="B556" s="25" t="s">
        <v>521</v>
      </c>
      <c r="C556" s="24">
        <v>5.63</v>
      </c>
      <c r="D556" s="102"/>
    </row>
    <row r="557" spans="1:4" ht="15.75" hidden="1" outlineLevel="1">
      <c r="A557" s="24" t="s">
        <v>255</v>
      </c>
      <c r="B557" s="25" t="s">
        <v>22</v>
      </c>
      <c r="C557" s="24">
        <v>5.27</v>
      </c>
      <c r="D557" s="102"/>
    </row>
    <row r="558" spans="1:4" ht="15.75" hidden="1" outlineLevel="1">
      <c r="A558" s="24" t="s">
        <v>255</v>
      </c>
      <c r="B558" s="25" t="s">
        <v>23</v>
      </c>
      <c r="C558" s="24">
        <v>5.28</v>
      </c>
      <c r="D558" s="102"/>
    </row>
    <row r="559" spans="1:4" ht="15.75" hidden="1" outlineLevel="1">
      <c r="A559" s="24" t="s">
        <v>255</v>
      </c>
      <c r="B559" s="25" t="s">
        <v>522</v>
      </c>
      <c r="C559" s="24">
        <v>5.35</v>
      </c>
      <c r="D559" s="102"/>
    </row>
    <row r="560" spans="1:4" ht="15.75" hidden="1" outlineLevel="1">
      <c r="A560" s="24" t="s">
        <v>255</v>
      </c>
      <c r="B560" s="25" t="s">
        <v>523</v>
      </c>
      <c r="C560" s="24">
        <v>5.1189999999999998</v>
      </c>
      <c r="D560" s="102"/>
    </row>
    <row r="561" spans="1:4" ht="15.75" hidden="1" outlineLevel="1">
      <c r="A561" s="24" t="s">
        <v>255</v>
      </c>
      <c r="B561" s="25" t="s">
        <v>524</v>
      </c>
      <c r="C561" s="27">
        <v>5.12</v>
      </c>
      <c r="D561" s="102"/>
    </row>
    <row r="562" spans="1:4" ht="15.75" hidden="1" outlineLevel="1">
      <c r="A562" s="24" t="s">
        <v>255</v>
      </c>
      <c r="B562" s="25" t="s">
        <v>75</v>
      </c>
      <c r="C562" s="24">
        <v>5.1210000000000004</v>
      </c>
      <c r="D562" s="102"/>
    </row>
    <row r="563" spans="1:4" ht="15.75" hidden="1" outlineLevel="1">
      <c r="A563" s="24" t="s">
        <v>255</v>
      </c>
      <c r="B563" s="25" t="s">
        <v>29</v>
      </c>
      <c r="C563" s="24">
        <v>5.36</v>
      </c>
      <c r="D563" s="102"/>
    </row>
    <row r="564" spans="1:4" ht="15.75" hidden="1" outlineLevel="1">
      <c r="A564" s="24" t="s">
        <v>255</v>
      </c>
      <c r="B564" s="25" t="s">
        <v>525</v>
      </c>
      <c r="C564" s="24">
        <v>5.1219999999999999</v>
      </c>
      <c r="D564" s="102"/>
    </row>
    <row r="565" spans="1:4" ht="15.75" hidden="1" outlineLevel="1">
      <c r="A565" s="24" t="s">
        <v>255</v>
      </c>
      <c r="B565" s="25" t="s">
        <v>526</v>
      </c>
      <c r="C565" s="24">
        <v>5.1230000000000002</v>
      </c>
      <c r="D565" s="102"/>
    </row>
    <row r="566" spans="1:4" ht="15.75" hidden="1" outlineLevel="1">
      <c r="A566" s="24" t="s">
        <v>255</v>
      </c>
      <c r="B566" s="25" t="s">
        <v>527</v>
      </c>
      <c r="C566" s="24">
        <v>5.1239999999999997</v>
      </c>
      <c r="D566" s="102"/>
    </row>
    <row r="567" spans="1:4" ht="15.75" hidden="1" outlineLevel="1">
      <c r="A567" s="24" t="s">
        <v>255</v>
      </c>
      <c r="B567" s="25" t="s">
        <v>528</v>
      </c>
      <c r="C567" s="24">
        <v>5.125</v>
      </c>
      <c r="D567" s="102"/>
    </row>
    <row r="568" spans="1:4" ht="15.75" hidden="1" outlineLevel="1">
      <c r="A568" s="24" t="s">
        <v>255</v>
      </c>
      <c r="B568" s="25" t="s">
        <v>529</v>
      </c>
      <c r="C568" s="24">
        <v>5.1260000000000003</v>
      </c>
      <c r="D568" s="102"/>
    </row>
    <row r="569" spans="1:4" ht="15.75" hidden="1" outlineLevel="1">
      <c r="A569" s="24" t="s">
        <v>255</v>
      </c>
      <c r="B569" s="25" t="s">
        <v>530</v>
      </c>
      <c r="C569" s="24">
        <v>5.1269999999999998</v>
      </c>
      <c r="D569" s="102"/>
    </row>
    <row r="570" spans="1:4" ht="15.75" hidden="1" outlineLevel="1">
      <c r="A570" s="24" t="s">
        <v>255</v>
      </c>
      <c r="B570" s="25" t="s">
        <v>102</v>
      </c>
      <c r="C570" s="26">
        <v>5.72</v>
      </c>
      <c r="D570" s="102"/>
    </row>
    <row r="571" spans="1:4" ht="15.75" hidden="1" outlineLevel="1">
      <c r="A571" s="24" t="s">
        <v>255</v>
      </c>
      <c r="B571" s="25" t="s">
        <v>531</v>
      </c>
      <c r="C571" s="24">
        <v>5.1280000000000001</v>
      </c>
      <c r="D571" s="102"/>
    </row>
    <row r="572" spans="1:4" ht="15.75" hidden="1" outlineLevel="1">
      <c r="A572" s="24" t="s">
        <v>255</v>
      </c>
      <c r="B572" s="25" t="s">
        <v>532</v>
      </c>
      <c r="C572" s="24">
        <v>5.1289999999999996</v>
      </c>
      <c r="D572" s="101" t="s">
        <v>1463</v>
      </c>
    </row>
    <row r="573" spans="1:4" ht="15.75" hidden="1" outlineLevel="1">
      <c r="A573" s="24" t="s">
        <v>255</v>
      </c>
      <c r="B573" s="25" t="s">
        <v>533</v>
      </c>
      <c r="C573" s="24">
        <v>5.1310000000000002</v>
      </c>
      <c r="D573" s="102"/>
    </row>
    <row r="574" spans="1:4" ht="15.75" hidden="1" outlineLevel="1">
      <c r="A574" s="24" t="s">
        <v>255</v>
      </c>
      <c r="B574" s="25" t="s">
        <v>534</v>
      </c>
      <c r="C574" s="24">
        <v>5.1319999999999997</v>
      </c>
      <c r="D574" s="101" t="s">
        <v>1463</v>
      </c>
    </row>
    <row r="575" spans="1:4" ht="15.75" hidden="1" outlineLevel="1">
      <c r="A575" s="24" t="s">
        <v>255</v>
      </c>
      <c r="B575" s="25" t="s">
        <v>535</v>
      </c>
      <c r="C575" s="24">
        <v>5.133</v>
      </c>
      <c r="D575" s="101" t="s">
        <v>1463</v>
      </c>
    </row>
    <row r="576" spans="1:4" ht="15.75" hidden="1" outlineLevel="1">
      <c r="A576" s="24" t="s">
        <v>255</v>
      </c>
      <c r="B576" s="25" t="s">
        <v>536</v>
      </c>
      <c r="C576" s="24">
        <v>5.1340000000000003</v>
      </c>
      <c r="D576" s="101" t="s">
        <v>1463</v>
      </c>
    </row>
    <row r="577" spans="1:4" ht="15.75" hidden="1" outlineLevel="1">
      <c r="A577" s="24" t="s">
        <v>255</v>
      </c>
      <c r="B577" s="25" t="s">
        <v>537</v>
      </c>
      <c r="C577" s="27">
        <v>5.13</v>
      </c>
      <c r="D577" s="102"/>
    </row>
    <row r="578" spans="1:4" ht="15.75" hidden="1" outlineLevel="1">
      <c r="A578" s="24" t="s">
        <v>255</v>
      </c>
      <c r="B578" s="25" t="s">
        <v>37</v>
      </c>
      <c r="C578" s="24">
        <v>5.47</v>
      </c>
      <c r="D578" s="102"/>
    </row>
    <row r="579" spans="1:4" ht="15.75" hidden="1" outlineLevel="1">
      <c r="A579" s="24" t="s">
        <v>255</v>
      </c>
      <c r="B579" s="25" t="s">
        <v>38</v>
      </c>
      <c r="C579" s="24">
        <v>5.48</v>
      </c>
      <c r="D579" s="102"/>
    </row>
    <row r="580" spans="1:4" ht="15.75">
      <c r="A580" s="29" t="s">
        <v>255</v>
      </c>
      <c r="B580" s="25"/>
      <c r="C580" s="24"/>
      <c r="D580" s="102"/>
    </row>
    <row r="581" spans="1:4" ht="15.75" hidden="1" outlineLevel="1">
      <c r="A581" s="24" t="s">
        <v>256</v>
      </c>
      <c r="B581" s="25" t="s">
        <v>14</v>
      </c>
      <c r="C581" s="24">
        <v>5.0999999999999996</v>
      </c>
      <c r="D581" s="102"/>
    </row>
    <row r="582" spans="1:4" ht="15.75" hidden="1" outlineLevel="1">
      <c r="A582" s="24" t="s">
        <v>256</v>
      </c>
      <c r="B582" s="25" t="s">
        <v>15</v>
      </c>
      <c r="C582" s="24">
        <v>5.2</v>
      </c>
      <c r="D582" s="102"/>
    </row>
    <row r="583" spans="1:4" ht="15.75" hidden="1" outlineLevel="1">
      <c r="A583" s="24" t="s">
        <v>256</v>
      </c>
      <c r="B583" s="25" t="s">
        <v>558</v>
      </c>
      <c r="C583" s="24">
        <v>5.9</v>
      </c>
      <c r="D583" s="101" t="s">
        <v>1463</v>
      </c>
    </row>
    <row r="584" spans="1:4" ht="15.75" hidden="1" outlineLevel="1">
      <c r="A584" s="24" t="s">
        <v>256</v>
      </c>
      <c r="B584" s="25" t="s">
        <v>559</v>
      </c>
      <c r="C584" s="24">
        <v>5.13</v>
      </c>
      <c r="D584" s="101" t="s">
        <v>1463</v>
      </c>
    </row>
    <row r="585" spans="1:4" ht="15.75" hidden="1" outlineLevel="1">
      <c r="A585" s="24" t="s">
        <v>256</v>
      </c>
      <c r="B585" s="25" t="s">
        <v>560</v>
      </c>
      <c r="C585" s="24">
        <v>5.16</v>
      </c>
      <c r="D585" s="101" t="s">
        <v>1463</v>
      </c>
    </row>
    <row r="586" spans="1:4" ht="15.75" hidden="1" outlineLevel="1">
      <c r="A586" s="24" t="s">
        <v>256</v>
      </c>
      <c r="B586" s="25" t="s">
        <v>561</v>
      </c>
      <c r="C586" s="24">
        <v>5.22</v>
      </c>
      <c r="D586" s="101"/>
    </row>
    <row r="587" spans="1:4" ht="15.75" hidden="1" outlineLevel="1">
      <c r="A587" s="24" t="s">
        <v>256</v>
      </c>
      <c r="B587" s="25" t="s">
        <v>68</v>
      </c>
      <c r="C587" s="24">
        <v>5.26</v>
      </c>
      <c r="D587" s="102"/>
    </row>
    <row r="588" spans="1:4" ht="15.75" hidden="1" outlineLevel="1">
      <c r="A588" s="24" t="s">
        <v>256</v>
      </c>
      <c r="B588" s="25" t="s">
        <v>562</v>
      </c>
      <c r="C588" s="24">
        <v>5.77</v>
      </c>
      <c r="D588" s="102"/>
    </row>
    <row r="589" spans="1:4" ht="15.75" hidden="1" outlineLevel="1">
      <c r="A589" s="24" t="s">
        <v>256</v>
      </c>
      <c r="B589" s="25" t="s">
        <v>22</v>
      </c>
      <c r="C589" s="24">
        <v>5.27</v>
      </c>
      <c r="D589" s="102"/>
    </row>
    <row r="590" spans="1:4" ht="15.75" hidden="1" outlineLevel="1">
      <c r="A590" s="24" t="s">
        <v>256</v>
      </c>
      <c r="B590" s="25" t="s">
        <v>23</v>
      </c>
      <c r="C590" s="24">
        <v>5.28</v>
      </c>
      <c r="D590" s="101" t="s">
        <v>1463</v>
      </c>
    </row>
    <row r="591" spans="1:4" ht="15.75" hidden="1" outlineLevel="1">
      <c r="A591" s="24" t="s">
        <v>256</v>
      </c>
      <c r="B591" s="25" t="s">
        <v>27</v>
      </c>
      <c r="C591" s="24">
        <v>5.31</v>
      </c>
      <c r="D591" s="102"/>
    </row>
    <row r="592" spans="1:4" ht="15.75" hidden="1" outlineLevel="1">
      <c r="A592" s="24" t="s">
        <v>256</v>
      </c>
      <c r="B592" s="25" t="s">
        <v>29</v>
      </c>
      <c r="C592" s="24">
        <v>5.36</v>
      </c>
      <c r="D592" s="102"/>
    </row>
    <row r="593" spans="1:4" ht="15.75" hidden="1" outlineLevel="1">
      <c r="A593" s="24" t="s">
        <v>256</v>
      </c>
      <c r="B593" s="25" t="s">
        <v>563</v>
      </c>
      <c r="C593" s="24">
        <v>5.78</v>
      </c>
      <c r="D593" s="102"/>
    </row>
    <row r="594" spans="1:4" ht="15.75" hidden="1" outlineLevel="1">
      <c r="A594" s="24" t="s">
        <v>256</v>
      </c>
      <c r="B594" s="25" t="s">
        <v>564</v>
      </c>
      <c r="C594" s="24">
        <v>5.79</v>
      </c>
      <c r="D594" s="101" t="s">
        <v>1463</v>
      </c>
    </row>
    <row r="595" spans="1:4" ht="15.75" hidden="1" outlineLevel="1">
      <c r="A595" s="24" t="s">
        <v>256</v>
      </c>
      <c r="B595" s="25" t="s">
        <v>565</v>
      </c>
      <c r="C595" s="24">
        <v>5.41</v>
      </c>
      <c r="D595" s="102"/>
    </row>
    <row r="596" spans="1:4" ht="15.75" hidden="1" outlineLevel="1">
      <c r="A596" s="24" t="s">
        <v>256</v>
      </c>
      <c r="B596" s="25" t="s">
        <v>90</v>
      </c>
      <c r="C596" s="24">
        <v>5.49</v>
      </c>
      <c r="D596" s="102"/>
    </row>
    <row r="597" spans="1:4" ht="15.75" hidden="1" outlineLevel="1">
      <c r="A597" s="24" t="s">
        <v>256</v>
      </c>
      <c r="B597" s="25" t="s">
        <v>91</v>
      </c>
      <c r="C597" s="24">
        <v>5.51</v>
      </c>
      <c r="D597" s="102"/>
    </row>
    <row r="598" spans="1:4" ht="15.75" hidden="1" outlineLevel="1">
      <c r="A598" s="24" t="s">
        <v>256</v>
      </c>
      <c r="B598" s="25" t="s">
        <v>1470</v>
      </c>
      <c r="C598" s="24">
        <v>5.52</v>
      </c>
      <c r="D598" s="102"/>
    </row>
    <row r="599" spans="1:4" ht="15.75" hidden="1" outlineLevel="1">
      <c r="A599" s="24" t="s">
        <v>256</v>
      </c>
      <c r="B599" s="25" t="s">
        <v>30</v>
      </c>
      <c r="C599" s="24">
        <v>5.53</v>
      </c>
      <c r="D599" s="102"/>
    </row>
    <row r="600" spans="1:4" ht="15.75" hidden="1" outlineLevel="1">
      <c r="A600" s="24" t="s">
        <v>256</v>
      </c>
      <c r="B600" s="25" t="s">
        <v>87</v>
      </c>
      <c r="C600" s="24">
        <v>5.69</v>
      </c>
      <c r="D600" s="102"/>
    </row>
    <row r="601" spans="1:4" ht="15.75" hidden="1" outlineLevel="1">
      <c r="A601" s="24" t="s">
        <v>256</v>
      </c>
      <c r="B601" s="25" t="s">
        <v>567</v>
      </c>
      <c r="C601" s="24">
        <v>5.71</v>
      </c>
      <c r="D601" s="102"/>
    </row>
    <row r="602" spans="1:4" ht="15.75" hidden="1" outlineLevel="1">
      <c r="A602" s="24" t="s">
        <v>256</v>
      </c>
      <c r="B602" s="25" t="s">
        <v>88</v>
      </c>
      <c r="C602" s="26">
        <v>5.7</v>
      </c>
      <c r="D602" s="102"/>
    </row>
    <row r="603" spans="1:4" ht="15.75" hidden="1" outlineLevel="1">
      <c r="A603" s="24" t="s">
        <v>256</v>
      </c>
      <c r="B603" s="25" t="s">
        <v>97</v>
      </c>
      <c r="C603" s="26">
        <v>5.8</v>
      </c>
      <c r="D603" s="101" t="s">
        <v>1463</v>
      </c>
    </row>
    <row r="604" spans="1:4" ht="15.75" hidden="1" outlineLevel="1">
      <c r="A604" s="24" t="s">
        <v>256</v>
      </c>
      <c r="B604" s="25" t="s">
        <v>102</v>
      </c>
      <c r="C604" s="26">
        <v>5.72</v>
      </c>
      <c r="D604" s="101" t="s">
        <v>1463</v>
      </c>
    </row>
    <row r="605" spans="1:4" ht="15.75" hidden="1" outlineLevel="1">
      <c r="A605" s="24" t="s">
        <v>256</v>
      </c>
      <c r="B605" s="25" t="s">
        <v>568</v>
      </c>
      <c r="C605" s="24">
        <v>5.73</v>
      </c>
      <c r="D605" s="101" t="s">
        <v>1463</v>
      </c>
    </row>
    <row r="606" spans="1:4" ht="15.75" hidden="1" outlineLevel="1">
      <c r="A606" s="24" t="s">
        <v>256</v>
      </c>
      <c r="B606" s="25" t="s">
        <v>89</v>
      </c>
      <c r="C606" s="24">
        <v>5.74</v>
      </c>
      <c r="D606" s="102"/>
    </row>
    <row r="607" spans="1:4" ht="15.75" hidden="1" outlineLevel="1">
      <c r="A607" s="24" t="s">
        <v>256</v>
      </c>
      <c r="B607" s="25" t="s">
        <v>94</v>
      </c>
      <c r="C607" s="24">
        <v>5.75</v>
      </c>
      <c r="D607" s="102"/>
    </row>
    <row r="608" spans="1:4" ht="15.75" hidden="1" outlineLevel="1">
      <c r="A608" s="24" t="s">
        <v>256</v>
      </c>
      <c r="B608" s="25" t="s">
        <v>103</v>
      </c>
      <c r="C608" s="24">
        <v>5.76</v>
      </c>
      <c r="D608" s="102"/>
    </row>
    <row r="609" spans="1:4" ht="15.75" hidden="1" outlineLevel="1">
      <c r="A609" s="24" t="s">
        <v>256</v>
      </c>
      <c r="B609" s="25" t="s">
        <v>569</v>
      </c>
      <c r="C609" s="24">
        <v>5.81</v>
      </c>
      <c r="D609" s="101" t="s">
        <v>1463</v>
      </c>
    </row>
    <row r="610" spans="1:4" ht="15.75" hidden="1" outlineLevel="1">
      <c r="A610" s="24" t="s">
        <v>256</v>
      </c>
      <c r="B610" s="25" t="s">
        <v>570</v>
      </c>
      <c r="C610" s="24">
        <v>5.82</v>
      </c>
      <c r="D610" s="101" t="s">
        <v>1463</v>
      </c>
    </row>
    <row r="611" spans="1:4" ht="15.75" hidden="1" outlineLevel="1">
      <c r="A611" s="24" t="s">
        <v>256</v>
      </c>
      <c r="B611" s="25" t="s">
        <v>571</v>
      </c>
      <c r="C611" s="24">
        <v>5.83</v>
      </c>
      <c r="D611" s="101" t="s">
        <v>1463</v>
      </c>
    </row>
    <row r="612" spans="1:4" ht="15.75" hidden="1" outlineLevel="1">
      <c r="A612" s="24" t="s">
        <v>256</v>
      </c>
      <c r="B612" s="25" t="s">
        <v>572</v>
      </c>
      <c r="C612" s="24">
        <v>5.84</v>
      </c>
      <c r="D612" s="102"/>
    </row>
    <row r="613" spans="1:4" ht="15.75" hidden="1" outlineLevel="1">
      <c r="A613" s="24" t="s">
        <v>256</v>
      </c>
      <c r="B613" s="25" t="s">
        <v>573</v>
      </c>
      <c r="C613" s="24">
        <v>5.85</v>
      </c>
      <c r="D613" s="101" t="s">
        <v>1463</v>
      </c>
    </row>
    <row r="614" spans="1:4" ht="15.75" hidden="1" outlineLevel="1">
      <c r="A614" s="24" t="s">
        <v>256</v>
      </c>
      <c r="B614" s="25" t="s">
        <v>574</v>
      </c>
      <c r="C614" s="24">
        <v>5.86</v>
      </c>
      <c r="D614" s="101" t="s">
        <v>1463</v>
      </c>
    </row>
    <row r="615" spans="1:4" ht="15.75" hidden="1" outlineLevel="1">
      <c r="A615" s="24" t="s">
        <v>256</v>
      </c>
      <c r="B615" s="25" t="s">
        <v>575</v>
      </c>
      <c r="C615" s="24">
        <v>5.88</v>
      </c>
      <c r="D615" s="101" t="s">
        <v>1463</v>
      </c>
    </row>
    <row r="616" spans="1:4" ht="15.75" hidden="1" outlineLevel="1">
      <c r="A616" s="24" t="s">
        <v>256</v>
      </c>
      <c r="B616" s="25" t="s">
        <v>576</v>
      </c>
      <c r="C616" s="24">
        <v>5.87</v>
      </c>
      <c r="D616" s="102"/>
    </row>
    <row r="617" spans="1:4" ht="15.75" hidden="1" outlineLevel="1">
      <c r="A617" s="24" t="s">
        <v>256</v>
      </c>
      <c r="B617" s="25" t="s">
        <v>105</v>
      </c>
      <c r="C617" s="24">
        <v>5.109</v>
      </c>
      <c r="D617" s="102"/>
    </row>
    <row r="618" spans="1:4" ht="15.75" hidden="1" outlineLevel="1">
      <c r="A618" s="24" t="s">
        <v>256</v>
      </c>
      <c r="B618" s="25" t="s">
        <v>107</v>
      </c>
      <c r="C618" s="27">
        <v>5.1100000000000003</v>
      </c>
      <c r="D618" s="101" t="s">
        <v>1463</v>
      </c>
    </row>
    <row r="619" spans="1:4" ht="15.75" hidden="1" outlineLevel="1">
      <c r="A619" s="24" t="s">
        <v>256</v>
      </c>
      <c r="B619" s="25" t="s">
        <v>106</v>
      </c>
      <c r="C619" s="24">
        <v>5.1109999999999998</v>
      </c>
      <c r="D619" s="102"/>
    </row>
    <row r="620" spans="1:4" ht="15.75" hidden="1" outlineLevel="1">
      <c r="A620" s="24" t="s">
        <v>256</v>
      </c>
      <c r="B620" s="25" t="s">
        <v>108</v>
      </c>
      <c r="C620" s="24">
        <v>5.1120000000000001</v>
      </c>
      <c r="D620" s="102"/>
    </row>
    <row r="621" spans="1:4" ht="15.75" hidden="1" outlineLevel="1">
      <c r="A621" s="24" t="s">
        <v>256</v>
      </c>
      <c r="B621" s="25" t="s">
        <v>1469</v>
      </c>
      <c r="C621" s="24">
        <v>5.1130000000000004</v>
      </c>
      <c r="D621" s="102"/>
    </row>
    <row r="622" spans="1:4" ht="15.75" hidden="1" outlineLevel="1">
      <c r="A622" s="24" t="s">
        <v>256</v>
      </c>
      <c r="B622" s="25" t="s">
        <v>577</v>
      </c>
      <c r="C622" s="24">
        <v>5.99</v>
      </c>
      <c r="D622" s="101" t="s">
        <v>1463</v>
      </c>
    </row>
    <row r="623" spans="1:4" ht="15.75" hidden="1" outlineLevel="1">
      <c r="A623" s="24" t="s">
        <v>256</v>
      </c>
      <c r="B623" s="25" t="s">
        <v>578</v>
      </c>
      <c r="C623" s="24">
        <v>5.58</v>
      </c>
      <c r="D623" s="101"/>
    </row>
    <row r="624" spans="1:4" ht="15.75" hidden="1" outlineLevel="1">
      <c r="A624" s="24" t="s">
        <v>256</v>
      </c>
      <c r="B624" s="25" t="s">
        <v>34</v>
      </c>
      <c r="C624" s="24">
        <v>5.54</v>
      </c>
      <c r="D624" s="102"/>
    </row>
    <row r="625" spans="1:4" ht="15.75" hidden="1" outlineLevel="1">
      <c r="A625" s="24" t="s">
        <v>256</v>
      </c>
      <c r="B625" s="25" t="s">
        <v>579</v>
      </c>
      <c r="C625" s="24">
        <v>5.56</v>
      </c>
      <c r="D625" s="102"/>
    </row>
    <row r="626" spans="1:4" ht="15.75" hidden="1" outlineLevel="1">
      <c r="A626" s="24" t="s">
        <v>256</v>
      </c>
      <c r="B626" s="25" t="s">
        <v>36</v>
      </c>
      <c r="C626" s="24">
        <v>5.63</v>
      </c>
      <c r="D626" s="102"/>
    </row>
    <row r="627" spans="1:4" ht="15.75" hidden="1" outlineLevel="1">
      <c r="A627" s="24" t="s">
        <v>256</v>
      </c>
      <c r="B627" s="25" t="s">
        <v>580</v>
      </c>
      <c r="C627" s="24">
        <v>5.64</v>
      </c>
      <c r="D627" s="102"/>
    </row>
    <row r="628" spans="1:4" ht="15.75" hidden="1" outlineLevel="1">
      <c r="A628" s="24" t="s">
        <v>256</v>
      </c>
      <c r="B628" s="25" t="s">
        <v>95</v>
      </c>
      <c r="C628" s="24">
        <v>5.65</v>
      </c>
      <c r="D628" s="102"/>
    </row>
    <row r="629" spans="1:4" ht="15.75" hidden="1" outlineLevel="1">
      <c r="A629" s="24" t="s">
        <v>256</v>
      </c>
      <c r="B629" s="25" t="s">
        <v>110</v>
      </c>
      <c r="C629" s="24">
        <v>5.66</v>
      </c>
      <c r="D629" s="102"/>
    </row>
    <row r="630" spans="1:4" ht="15.75" hidden="1" outlineLevel="1">
      <c r="A630" s="24" t="s">
        <v>256</v>
      </c>
      <c r="B630" s="25" t="s">
        <v>104</v>
      </c>
      <c r="C630" s="24">
        <v>5.89</v>
      </c>
      <c r="D630" s="101" t="s">
        <v>1463</v>
      </c>
    </row>
    <row r="631" spans="1:4" ht="15.75" hidden="1" outlineLevel="1">
      <c r="A631" s="24" t="s">
        <v>256</v>
      </c>
      <c r="B631" s="25" t="s">
        <v>96</v>
      </c>
      <c r="C631" s="24">
        <v>5.68</v>
      </c>
      <c r="D631" s="102"/>
    </row>
    <row r="632" spans="1:4" ht="15.75" hidden="1" outlineLevel="1">
      <c r="A632" s="24" t="s">
        <v>256</v>
      </c>
      <c r="B632" s="25" t="s">
        <v>37</v>
      </c>
      <c r="C632" s="24">
        <v>5.47</v>
      </c>
      <c r="D632" s="102"/>
    </row>
    <row r="633" spans="1:4" ht="15.75" hidden="1" outlineLevel="1">
      <c r="A633" s="24" t="s">
        <v>256</v>
      </c>
      <c r="B633" s="25" t="s">
        <v>38</v>
      </c>
      <c r="C633" s="24">
        <v>5.48</v>
      </c>
      <c r="D633" s="102"/>
    </row>
    <row r="634" spans="1:4" ht="15.75">
      <c r="A634" s="29" t="s">
        <v>256</v>
      </c>
      <c r="B634" s="25"/>
      <c r="C634" s="24"/>
      <c r="D634" s="102"/>
    </row>
    <row r="635" spans="1:4" ht="15.75" hidden="1" outlineLevel="1">
      <c r="A635" s="24" t="s">
        <v>257</v>
      </c>
      <c r="B635" s="25" t="s">
        <v>14</v>
      </c>
      <c r="C635" s="24">
        <v>5.0999999999999996</v>
      </c>
      <c r="D635" s="102"/>
    </row>
    <row r="636" spans="1:4" ht="15.75" hidden="1" outlineLevel="1">
      <c r="A636" s="24" t="s">
        <v>257</v>
      </c>
      <c r="B636" s="25" t="s">
        <v>15</v>
      </c>
      <c r="C636" s="24">
        <v>5.2</v>
      </c>
      <c r="D636" s="102"/>
    </row>
    <row r="637" spans="1:4" ht="15.75" hidden="1" outlineLevel="1">
      <c r="A637" s="24" t="s">
        <v>257</v>
      </c>
      <c r="B637" s="25" t="s">
        <v>16</v>
      </c>
      <c r="C637" s="24">
        <v>5.3</v>
      </c>
      <c r="D637" s="102"/>
    </row>
    <row r="638" spans="1:4" ht="15.75" hidden="1" outlineLevel="1">
      <c r="A638" s="24" t="s">
        <v>257</v>
      </c>
      <c r="B638" s="25" t="s">
        <v>17</v>
      </c>
      <c r="C638" s="24">
        <v>5.6</v>
      </c>
      <c r="D638" s="102"/>
    </row>
    <row r="639" spans="1:4" ht="15.75" hidden="1" outlineLevel="1">
      <c r="A639" s="24" t="s">
        <v>257</v>
      </c>
      <c r="B639" s="25" t="s">
        <v>1467</v>
      </c>
      <c r="C639" s="26">
        <v>5.0999999999999996</v>
      </c>
      <c r="D639" s="102"/>
    </row>
    <row r="640" spans="1:4" ht="15.75" hidden="1" outlineLevel="1">
      <c r="A640" s="24" t="s">
        <v>257</v>
      </c>
      <c r="B640" s="25" t="s">
        <v>1464</v>
      </c>
      <c r="C640" s="24">
        <v>5.14</v>
      </c>
      <c r="D640" s="102"/>
    </row>
    <row r="641" spans="1:4" ht="15.75" hidden="1" outlineLevel="1">
      <c r="A641" s="24" t="s">
        <v>257</v>
      </c>
      <c r="B641" s="25" t="s">
        <v>20</v>
      </c>
      <c r="C641" s="24">
        <v>5.19</v>
      </c>
      <c r="D641" s="102"/>
    </row>
    <row r="642" spans="1:4" ht="15.75" hidden="1" outlineLevel="1">
      <c r="A642" s="24" t="s">
        <v>257</v>
      </c>
      <c r="B642" s="25" t="s">
        <v>21</v>
      </c>
      <c r="C642" s="24">
        <v>5.24</v>
      </c>
      <c r="D642" s="102"/>
    </row>
    <row r="643" spans="1:4" ht="15.75" hidden="1" outlineLevel="1">
      <c r="A643" s="24" t="s">
        <v>257</v>
      </c>
      <c r="B643" s="25" t="s">
        <v>68</v>
      </c>
      <c r="C643" s="24">
        <v>5.26</v>
      </c>
      <c r="D643" s="102"/>
    </row>
    <row r="644" spans="1:4" ht="15.75" hidden="1" outlineLevel="1">
      <c r="A644" s="24" t="s">
        <v>257</v>
      </c>
      <c r="B644" s="25" t="s">
        <v>22</v>
      </c>
      <c r="C644" s="24">
        <v>5.27</v>
      </c>
      <c r="D644" s="102"/>
    </row>
    <row r="645" spans="1:4" ht="15.75" hidden="1" outlineLevel="1">
      <c r="A645" s="24" t="s">
        <v>257</v>
      </c>
      <c r="B645" s="25" t="s">
        <v>23</v>
      </c>
      <c r="C645" s="24">
        <v>5.28</v>
      </c>
      <c r="D645" s="102"/>
    </row>
    <row r="646" spans="1:4" ht="15.75" hidden="1" outlineLevel="1">
      <c r="A646" s="24" t="s">
        <v>257</v>
      </c>
      <c r="B646" s="25" t="s">
        <v>29</v>
      </c>
      <c r="C646" s="24">
        <v>5.36</v>
      </c>
      <c r="D646" s="102"/>
    </row>
    <row r="647" spans="1:4" ht="15.75" hidden="1" outlineLevel="1">
      <c r="A647" s="24" t="s">
        <v>257</v>
      </c>
      <c r="B647" s="25" t="s">
        <v>69</v>
      </c>
      <c r="C647" s="24">
        <v>5.33</v>
      </c>
      <c r="D647" s="102"/>
    </row>
    <row r="648" spans="1:4" ht="15.75" hidden="1" outlineLevel="1">
      <c r="A648" s="24" t="s">
        <v>257</v>
      </c>
      <c r="B648" s="25" t="s">
        <v>93</v>
      </c>
      <c r="C648" s="24">
        <v>5.37</v>
      </c>
      <c r="D648" s="102"/>
    </row>
    <row r="649" spans="1:4" ht="15.75" hidden="1" outlineLevel="1">
      <c r="A649" s="24" t="s">
        <v>257</v>
      </c>
      <c r="B649" s="25" t="s">
        <v>90</v>
      </c>
      <c r="C649" s="24">
        <v>5.49</v>
      </c>
      <c r="D649" s="102"/>
    </row>
    <row r="650" spans="1:4" ht="15.75" hidden="1" outlineLevel="1">
      <c r="A650" s="24" t="s">
        <v>257</v>
      </c>
      <c r="B650" s="25" t="s">
        <v>91</v>
      </c>
      <c r="C650" s="24">
        <v>5.51</v>
      </c>
      <c r="D650" s="102"/>
    </row>
    <row r="651" spans="1:4" ht="15.75" hidden="1" outlineLevel="1">
      <c r="A651" s="24" t="s">
        <v>257</v>
      </c>
      <c r="B651" s="25" t="s">
        <v>1468</v>
      </c>
      <c r="C651" s="24">
        <v>5.52</v>
      </c>
      <c r="D651" s="102"/>
    </row>
    <row r="652" spans="1:4" ht="15.75" hidden="1" outlineLevel="1">
      <c r="A652" s="24" t="s">
        <v>257</v>
      </c>
      <c r="B652" s="25" t="s">
        <v>30</v>
      </c>
      <c r="C652" s="24">
        <v>5.53</v>
      </c>
      <c r="D652" s="102"/>
    </row>
    <row r="653" spans="1:4" ht="15.75" hidden="1" outlineLevel="1">
      <c r="A653" s="24" t="s">
        <v>257</v>
      </c>
      <c r="B653" s="25" t="s">
        <v>87</v>
      </c>
      <c r="C653" s="24">
        <v>5.69</v>
      </c>
      <c r="D653" s="102"/>
    </row>
    <row r="654" spans="1:4" ht="15.75" hidden="1" outlineLevel="1">
      <c r="A654" s="24" t="s">
        <v>257</v>
      </c>
      <c r="B654" s="25" t="s">
        <v>88</v>
      </c>
      <c r="C654" s="26">
        <v>5.7</v>
      </c>
      <c r="D654" s="102"/>
    </row>
    <row r="655" spans="1:4" ht="15.75" hidden="1" outlineLevel="1">
      <c r="A655" s="24" t="s">
        <v>257</v>
      </c>
      <c r="B655" s="25" t="s">
        <v>89</v>
      </c>
      <c r="C655" s="24">
        <v>5.74</v>
      </c>
      <c r="D655" s="102"/>
    </row>
    <row r="656" spans="1:4" ht="15.75" hidden="1" outlineLevel="1">
      <c r="A656" s="24" t="s">
        <v>257</v>
      </c>
      <c r="B656" s="25" t="s">
        <v>105</v>
      </c>
      <c r="C656" s="24">
        <v>5.109</v>
      </c>
      <c r="D656" s="102"/>
    </row>
    <row r="657" spans="1:4" ht="15.75" hidden="1" outlineLevel="1">
      <c r="A657" s="24" t="s">
        <v>257</v>
      </c>
      <c r="B657" s="25" t="s">
        <v>106</v>
      </c>
      <c r="C657" s="24">
        <v>5.1109999999999998</v>
      </c>
      <c r="D657" s="102"/>
    </row>
    <row r="658" spans="1:4" ht="15.75" hidden="1" outlineLevel="1">
      <c r="A658" s="24" t="s">
        <v>257</v>
      </c>
      <c r="B658" s="25" t="s">
        <v>108</v>
      </c>
      <c r="C658" s="24">
        <v>5.1120000000000001</v>
      </c>
      <c r="D658" s="102"/>
    </row>
    <row r="659" spans="1:4" ht="15.75" hidden="1" outlineLevel="1">
      <c r="A659" s="24" t="s">
        <v>257</v>
      </c>
      <c r="B659" s="25" t="s">
        <v>33</v>
      </c>
      <c r="C659" s="24">
        <v>5.58</v>
      </c>
      <c r="D659" s="102"/>
    </row>
    <row r="660" spans="1:4" ht="15.75" hidden="1" outlineLevel="1">
      <c r="A660" s="24" t="s">
        <v>257</v>
      </c>
      <c r="B660" s="25" t="s">
        <v>34</v>
      </c>
      <c r="C660" s="24">
        <v>5.54</v>
      </c>
      <c r="D660" s="102"/>
    </row>
    <row r="661" spans="1:4" ht="15.75" hidden="1" outlineLevel="1">
      <c r="A661" s="24" t="s">
        <v>257</v>
      </c>
      <c r="B661" s="25" t="s">
        <v>35</v>
      </c>
      <c r="C661" s="24">
        <v>5.55</v>
      </c>
      <c r="D661" s="102"/>
    </row>
    <row r="662" spans="1:4" ht="15.75" hidden="1" outlineLevel="1">
      <c r="A662" s="24" t="s">
        <v>257</v>
      </c>
      <c r="B662" s="25" t="s">
        <v>36</v>
      </c>
      <c r="C662" s="24">
        <v>5.63</v>
      </c>
      <c r="D662" s="102"/>
    </row>
    <row r="663" spans="1:4" ht="15.75" hidden="1" outlineLevel="1">
      <c r="A663" s="24" t="s">
        <v>257</v>
      </c>
      <c r="B663" s="25" t="s">
        <v>37</v>
      </c>
      <c r="C663" s="24">
        <v>5.47</v>
      </c>
      <c r="D663" s="102"/>
    </row>
    <row r="664" spans="1:4" ht="15.75" hidden="1" outlineLevel="1">
      <c r="A664" s="24" t="s">
        <v>257</v>
      </c>
      <c r="B664" s="25" t="s">
        <v>38</v>
      </c>
      <c r="C664" s="24">
        <v>5.48</v>
      </c>
      <c r="D664" s="102"/>
    </row>
    <row r="665" spans="1:4" ht="15.75">
      <c r="A665" s="29" t="s">
        <v>257</v>
      </c>
      <c r="B665" s="25"/>
      <c r="C665" s="24"/>
      <c r="D665" s="102"/>
    </row>
    <row r="666" spans="1:4" ht="15.75" hidden="1" outlineLevel="1">
      <c r="A666" s="24" t="s">
        <v>258</v>
      </c>
      <c r="B666" s="25" t="s">
        <v>14</v>
      </c>
      <c r="C666" s="24">
        <v>5.0999999999999996</v>
      </c>
      <c r="D666" s="102"/>
    </row>
    <row r="667" spans="1:4" ht="15.75" hidden="1" outlineLevel="1">
      <c r="A667" s="24" t="s">
        <v>258</v>
      </c>
      <c r="B667" s="25" t="s">
        <v>15</v>
      </c>
      <c r="C667" s="24">
        <v>5.2</v>
      </c>
      <c r="D667" s="102"/>
    </row>
    <row r="668" spans="1:4" ht="15.75" hidden="1" outlineLevel="1">
      <c r="A668" s="24" t="s">
        <v>258</v>
      </c>
      <c r="B668" s="25" t="s">
        <v>581</v>
      </c>
      <c r="C668" s="24">
        <v>5.4</v>
      </c>
      <c r="D668" s="102"/>
    </row>
    <row r="669" spans="1:4" ht="15.75" hidden="1" outlineLevel="1">
      <c r="A669" s="24" t="s">
        <v>258</v>
      </c>
      <c r="B669" s="25" t="s">
        <v>582</v>
      </c>
      <c r="C669" s="24">
        <v>5.7</v>
      </c>
      <c r="D669" s="102"/>
    </row>
    <row r="670" spans="1:4" ht="15.75" hidden="1" outlineLevel="1">
      <c r="A670" s="24" t="s">
        <v>258</v>
      </c>
      <c r="B670" s="25" t="s">
        <v>583</v>
      </c>
      <c r="C670" s="24">
        <v>5.1100000000000003</v>
      </c>
      <c r="D670" s="102"/>
    </row>
    <row r="671" spans="1:4" ht="15.75" hidden="1" outlineLevel="1">
      <c r="A671" s="24" t="s">
        <v>258</v>
      </c>
      <c r="B671" s="25" t="s">
        <v>68</v>
      </c>
      <c r="C671" s="24">
        <v>5.26</v>
      </c>
      <c r="D671" s="102"/>
    </row>
    <row r="672" spans="1:4" ht="15.75" hidden="1" outlineLevel="1">
      <c r="A672" s="24" t="s">
        <v>258</v>
      </c>
      <c r="B672" s="25" t="s">
        <v>584</v>
      </c>
      <c r="C672" s="24">
        <v>5.43</v>
      </c>
      <c r="D672" s="102"/>
    </row>
    <row r="673" spans="1:4" ht="15.75" hidden="1" outlineLevel="1">
      <c r="A673" s="24" t="s">
        <v>258</v>
      </c>
      <c r="B673" s="25" t="s">
        <v>22</v>
      </c>
      <c r="C673" s="24">
        <v>5.27</v>
      </c>
      <c r="D673" s="102"/>
    </row>
    <row r="674" spans="1:4" ht="15.75" hidden="1" outlineLevel="1">
      <c r="A674" s="24" t="s">
        <v>258</v>
      </c>
      <c r="B674" s="25" t="s">
        <v>23</v>
      </c>
      <c r="C674" s="24">
        <v>5.28</v>
      </c>
      <c r="D674" s="102"/>
    </row>
    <row r="675" spans="1:4" ht="15.75" hidden="1" outlineLevel="1">
      <c r="A675" s="24" t="s">
        <v>258</v>
      </c>
      <c r="B675" s="25" t="s">
        <v>29</v>
      </c>
      <c r="C675" s="24">
        <v>5.36</v>
      </c>
      <c r="D675" s="102"/>
    </row>
    <row r="676" spans="1:4" ht="15.75" hidden="1" outlineLevel="1">
      <c r="A676" s="24" t="s">
        <v>258</v>
      </c>
      <c r="B676" s="25" t="s">
        <v>585</v>
      </c>
      <c r="C676" s="26">
        <v>5.5</v>
      </c>
      <c r="D676" s="102"/>
    </row>
    <row r="677" spans="1:4" ht="15.75" hidden="1" outlineLevel="1">
      <c r="A677" s="24" t="s">
        <v>258</v>
      </c>
      <c r="B677" s="25" t="s">
        <v>91</v>
      </c>
      <c r="C677" s="24">
        <v>5.51</v>
      </c>
      <c r="D677" s="102"/>
    </row>
    <row r="678" spans="1:4" ht="15.75" hidden="1" outlineLevel="1">
      <c r="A678" s="24" t="s">
        <v>258</v>
      </c>
      <c r="B678" s="25" t="s">
        <v>30</v>
      </c>
      <c r="C678" s="24">
        <v>5.53</v>
      </c>
      <c r="D678" s="102"/>
    </row>
    <row r="679" spans="1:4" ht="15.75" hidden="1" outlineLevel="1">
      <c r="A679" s="24" t="s">
        <v>258</v>
      </c>
      <c r="B679" s="25" t="s">
        <v>87</v>
      </c>
      <c r="C679" s="24">
        <v>5.69</v>
      </c>
      <c r="D679" s="102"/>
    </row>
    <row r="680" spans="1:4" ht="15.75" hidden="1" outlineLevel="1">
      <c r="A680" s="24" t="s">
        <v>258</v>
      </c>
      <c r="B680" s="25" t="s">
        <v>88</v>
      </c>
      <c r="C680" s="26">
        <v>5.7</v>
      </c>
      <c r="D680" s="101" t="s">
        <v>1463</v>
      </c>
    </row>
    <row r="681" spans="1:4" ht="15.75" hidden="1" outlineLevel="1">
      <c r="A681" s="24" t="s">
        <v>258</v>
      </c>
      <c r="B681" s="25" t="s">
        <v>89</v>
      </c>
      <c r="C681" s="24">
        <v>5.74</v>
      </c>
      <c r="D681" s="102"/>
    </row>
    <row r="682" spans="1:4" ht="15.75" hidden="1" outlineLevel="1">
      <c r="A682" s="24" t="s">
        <v>258</v>
      </c>
      <c r="B682" s="25" t="s">
        <v>586</v>
      </c>
      <c r="C682" s="24">
        <v>5.59</v>
      </c>
      <c r="D682" s="102"/>
    </row>
    <row r="683" spans="1:4" ht="15.75" hidden="1" outlineLevel="1">
      <c r="A683" s="24" t="s">
        <v>258</v>
      </c>
      <c r="B683" s="25" t="s">
        <v>34</v>
      </c>
      <c r="C683" s="24">
        <v>5.54</v>
      </c>
      <c r="D683" s="102"/>
    </row>
    <row r="684" spans="1:4" ht="15.75" hidden="1" outlineLevel="1">
      <c r="A684" s="24" t="s">
        <v>258</v>
      </c>
      <c r="B684" s="25" t="s">
        <v>587</v>
      </c>
      <c r="C684" s="24">
        <v>5.57</v>
      </c>
      <c r="D684" s="102"/>
    </row>
    <row r="685" spans="1:4" ht="15.75" hidden="1" outlineLevel="1">
      <c r="A685" s="24" t="s">
        <v>258</v>
      </c>
      <c r="B685" s="25" t="s">
        <v>36</v>
      </c>
      <c r="C685" s="24">
        <v>5.63</v>
      </c>
      <c r="D685" s="102"/>
    </row>
    <row r="686" spans="1:4" ht="15.75" hidden="1" outlineLevel="1">
      <c r="A686" s="24" t="s">
        <v>258</v>
      </c>
      <c r="B686" s="25" t="s">
        <v>37</v>
      </c>
      <c r="C686" s="24">
        <v>5.47</v>
      </c>
      <c r="D686" s="102"/>
    </row>
    <row r="687" spans="1:4" ht="15.75" hidden="1" outlineLevel="1">
      <c r="A687" s="24" t="s">
        <v>258</v>
      </c>
      <c r="B687" s="25" t="s">
        <v>38</v>
      </c>
      <c r="C687" s="24">
        <v>5.48</v>
      </c>
      <c r="D687" s="102"/>
    </row>
    <row r="688" spans="1:4" ht="15.75">
      <c r="A688" s="29" t="s">
        <v>258</v>
      </c>
      <c r="B688" s="25"/>
      <c r="C688" s="24"/>
      <c r="D688" s="102"/>
    </row>
    <row r="689" spans="1:4" ht="15.75" hidden="1" outlineLevel="1">
      <c r="A689" s="24" t="s">
        <v>259</v>
      </c>
      <c r="B689" s="25" t="s">
        <v>14</v>
      </c>
      <c r="C689" s="24">
        <v>5.0999999999999996</v>
      </c>
      <c r="D689" s="102"/>
    </row>
    <row r="690" spans="1:4" ht="15.75" hidden="1" outlineLevel="1">
      <c r="A690" s="24" t="s">
        <v>259</v>
      </c>
      <c r="B690" s="25" t="s">
        <v>15</v>
      </c>
      <c r="C690" s="24">
        <v>5.2</v>
      </c>
      <c r="D690" s="102"/>
    </row>
    <row r="691" spans="1:4" ht="15.75" hidden="1" outlineLevel="1">
      <c r="A691" s="24" t="s">
        <v>259</v>
      </c>
      <c r="B691" s="25" t="s">
        <v>588</v>
      </c>
      <c r="C691" s="24">
        <v>5.17</v>
      </c>
      <c r="D691" s="102"/>
    </row>
    <row r="692" spans="1:4" ht="15.75" hidden="1" outlineLevel="1">
      <c r="A692" s="24" t="s">
        <v>259</v>
      </c>
      <c r="B692" s="25" t="s">
        <v>68</v>
      </c>
      <c r="C692" s="24">
        <v>5.26</v>
      </c>
      <c r="D692" s="102"/>
    </row>
    <row r="693" spans="1:4" ht="15.75" hidden="1" outlineLevel="1">
      <c r="A693" s="24" t="s">
        <v>259</v>
      </c>
      <c r="B693" s="25" t="s">
        <v>589</v>
      </c>
      <c r="C693" s="24">
        <v>5.1029999999999998</v>
      </c>
      <c r="D693" s="102"/>
    </row>
    <row r="694" spans="1:4" ht="15.75" hidden="1" outlineLevel="1">
      <c r="A694" s="24" t="s">
        <v>259</v>
      </c>
      <c r="B694" s="25" t="s">
        <v>29</v>
      </c>
      <c r="C694" s="24">
        <v>5.36</v>
      </c>
      <c r="D694" s="102"/>
    </row>
    <row r="695" spans="1:4" ht="15.75" hidden="1" outlineLevel="1">
      <c r="A695" s="24" t="s">
        <v>259</v>
      </c>
      <c r="B695" s="25" t="s">
        <v>93</v>
      </c>
      <c r="C695" s="24">
        <v>5.37</v>
      </c>
      <c r="D695" s="102"/>
    </row>
    <row r="696" spans="1:4" ht="15.75" hidden="1" outlineLevel="1">
      <c r="A696" s="24" t="s">
        <v>259</v>
      </c>
      <c r="B696" s="25" t="s">
        <v>590</v>
      </c>
      <c r="C696" s="24">
        <v>5.1040000000000001</v>
      </c>
      <c r="D696" s="102"/>
    </row>
    <row r="697" spans="1:4" ht="15.75" hidden="1" outlineLevel="1">
      <c r="A697" s="24" t="s">
        <v>259</v>
      </c>
      <c r="B697" s="25" t="s">
        <v>591</v>
      </c>
      <c r="C697" s="24">
        <v>5.1050000000000004</v>
      </c>
      <c r="D697" s="102"/>
    </row>
    <row r="698" spans="1:4" ht="15.75" hidden="1" outlineLevel="1">
      <c r="A698" s="24" t="s">
        <v>259</v>
      </c>
      <c r="B698" s="25" t="s">
        <v>592</v>
      </c>
      <c r="C698" s="24">
        <v>5.1059999999999999</v>
      </c>
      <c r="D698" s="102"/>
    </row>
    <row r="699" spans="1:4" ht="15.75" hidden="1" outlineLevel="1">
      <c r="A699" s="24" t="s">
        <v>259</v>
      </c>
      <c r="B699" s="25" t="s">
        <v>593</v>
      </c>
      <c r="C699" s="24">
        <v>5.1070000000000002</v>
      </c>
      <c r="D699" s="102"/>
    </row>
    <row r="700" spans="1:4" ht="15.75" hidden="1" outlineLevel="1">
      <c r="A700" s="24" t="s">
        <v>259</v>
      </c>
      <c r="B700" s="25" t="s">
        <v>1471</v>
      </c>
      <c r="C700" s="24">
        <v>5.1079999999999997</v>
      </c>
      <c r="D700" s="101" t="s">
        <v>1463</v>
      </c>
    </row>
    <row r="701" spans="1:4" ht="15.75" hidden="1" outlineLevel="1">
      <c r="A701" s="24" t="s">
        <v>259</v>
      </c>
      <c r="B701" s="25" t="s">
        <v>105</v>
      </c>
      <c r="C701" s="24">
        <v>5.109</v>
      </c>
      <c r="D701" s="102"/>
    </row>
    <row r="702" spans="1:4" ht="15.75" hidden="1" outlineLevel="1">
      <c r="A702" s="24" t="s">
        <v>259</v>
      </c>
      <c r="B702" s="25" t="s">
        <v>107</v>
      </c>
      <c r="C702" s="27">
        <v>5.1100000000000003</v>
      </c>
      <c r="D702" s="101" t="s">
        <v>1463</v>
      </c>
    </row>
    <row r="703" spans="1:4" ht="15.75" hidden="1" outlineLevel="1">
      <c r="A703" s="24" t="s">
        <v>259</v>
      </c>
      <c r="B703" s="25" t="s">
        <v>106</v>
      </c>
      <c r="C703" s="24">
        <v>5.1109999999999998</v>
      </c>
      <c r="D703" s="102"/>
    </row>
    <row r="704" spans="1:4" ht="15.75" hidden="1" outlineLevel="1">
      <c r="A704" s="24" t="s">
        <v>259</v>
      </c>
      <c r="B704" s="25" t="s">
        <v>108</v>
      </c>
      <c r="C704" s="24">
        <v>5.1120000000000001</v>
      </c>
      <c r="D704" s="102"/>
    </row>
    <row r="705" spans="1:4" ht="15.75" hidden="1" outlineLevel="1">
      <c r="A705" s="24" t="s">
        <v>259</v>
      </c>
      <c r="B705" s="25" t="s">
        <v>30</v>
      </c>
      <c r="C705" s="24">
        <v>5.53</v>
      </c>
      <c r="D705" s="102"/>
    </row>
    <row r="706" spans="1:4" ht="15.75" hidden="1" outlineLevel="1">
      <c r="A706" s="24" t="s">
        <v>259</v>
      </c>
      <c r="B706" s="25" t="s">
        <v>580</v>
      </c>
      <c r="C706" s="24">
        <v>5.64</v>
      </c>
      <c r="D706" s="102"/>
    </row>
    <row r="707" spans="1:4" ht="15.75" hidden="1" outlineLevel="1">
      <c r="A707" s="24" t="s">
        <v>259</v>
      </c>
      <c r="B707" s="25" t="s">
        <v>36</v>
      </c>
      <c r="C707" s="24">
        <v>5.63</v>
      </c>
      <c r="D707" s="102"/>
    </row>
    <row r="708" spans="1:4" ht="15.75" hidden="1" outlineLevel="1">
      <c r="A708" s="24" t="s">
        <v>259</v>
      </c>
      <c r="B708" s="25" t="s">
        <v>95</v>
      </c>
      <c r="C708" s="24">
        <v>5.65</v>
      </c>
      <c r="D708" s="102"/>
    </row>
    <row r="709" spans="1:4" ht="15.75" hidden="1" outlineLevel="1">
      <c r="A709" s="24" t="s">
        <v>259</v>
      </c>
      <c r="B709" s="25" t="s">
        <v>110</v>
      </c>
      <c r="C709" s="24">
        <v>5.66</v>
      </c>
      <c r="D709" s="102"/>
    </row>
    <row r="710" spans="1:4" ht="15.75" hidden="1" outlineLevel="1">
      <c r="A710" s="24" t="s">
        <v>259</v>
      </c>
      <c r="B710" s="25" t="s">
        <v>96</v>
      </c>
      <c r="C710" s="24">
        <v>5.68</v>
      </c>
      <c r="D710" s="102"/>
    </row>
    <row r="711" spans="1:4" ht="15.75" hidden="1" outlineLevel="1">
      <c r="A711" s="24" t="s">
        <v>259</v>
      </c>
      <c r="B711" s="25" t="s">
        <v>37</v>
      </c>
      <c r="C711" s="24">
        <v>5.47</v>
      </c>
      <c r="D711" s="102"/>
    </row>
    <row r="712" spans="1:4" ht="15.75" hidden="1" outlineLevel="1">
      <c r="A712" s="24" t="s">
        <v>259</v>
      </c>
      <c r="B712" s="25" t="s">
        <v>38</v>
      </c>
      <c r="C712" s="24">
        <v>5.48</v>
      </c>
      <c r="D712" s="102"/>
    </row>
    <row r="713" spans="1:4" ht="15.75">
      <c r="A713" s="29" t="s">
        <v>259</v>
      </c>
      <c r="B713" s="25"/>
      <c r="C713" s="24"/>
      <c r="D713" s="102"/>
    </row>
    <row r="714" spans="1:4" ht="15.75" hidden="1" outlineLevel="1">
      <c r="A714" s="24" t="s">
        <v>260</v>
      </c>
      <c r="B714" s="25" t="s">
        <v>14</v>
      </c>
      <c r="C714" s="24">
        <v>5.0999999999999996</v>
      </c>
      <c r="D714" s="102"/>
    </row>
    <row r="715" spans="1:4" ht="15.75" hidden="1" outlineLevel="1">
      <c r="A715" s="24" t="s">
        <v>260</v>
      </c>
      <c r="B715" s="25" t="s">
        <v>15</v>
      </c>
      <c r="C715" s="24">
        <v>5.2</v>
      </c>
      <c r="D715" s="102"/>
    </row>
    <row r="716" spans="1:4" ht="15.75" hidden="1" outlineLevel="1">
      <c r="A716" s="24" t="s">
        <v>260</v>
      </c>
      <c r="B716" s="25" t="s">
        <v>16</v>
      </c>
      <c r="C716" s="24">
        <v>5.3</v>
      </c>
      <c r="D716" s="102"/>
    </row>
    <row r="717" spans="1:4" ht="15.75" hidden="1" outlineLevel="1">
      <c r="A717" s="24" t="s">
        <v>260</v>
      </c>
      <c r="B717" s="25" t="s">
        <v>17</v>
      </c>
      <c r="C717" s="24">
        <v>5.6</v>
      </c>
      <c r="D717" s="102"/>
    </row>
    <row r="718" spans="1:4" ht="15.75" hidden="1" outlineLevel="1">
      <c r="A718" s="24" t="s">
        <v>260</v>
      </c>
      <c r="B718" s="25" t="s">
        <v>1467</v>
      </c>
      <c r="C718" s="26">
        <v>5.0999999999999996</v>
      </c>
      <c r="D718" s="102"/>
    </row>
    <row r="719" spans="1:4" ht="15.75" hidden="1" outlineLevel="1">
      <c r="A719" s="24" t="s">
        <v>260</v>
      </c>
      <c r="B719" s="25" t="s">
        <v>1464</v>
      </c>
      <c r="C719" s="24">
        <v>5.14</v>
      </c>
      <c r="D719" s="102"/>
    </row>
    <row r="720" spans="1:4" ht="15.75" hidden="1" outlineLevel="1">
      <c r="A720" s="24" t="s">
        <v>260</v>
      </c>
      <c r="B720" s="25" t="s">
        <v>20</v>
      </c>
      <c r="C720" s="24">
        <v>5.19</v>
      </c>
      <c r="D720" s="102"/>
    </row>
    <row r="721" spans="1:4" ht="15.75" hidden="1" outlineLevel="1">
      <c r="A721" s="24" t="s">
        <v>260</v>
      </c>
      <c r="B721" s="25" t="s">
        <v>21</v>
      </c>
      <c r="C721" s="24">
        <v>5.24</v>
      </c>
      <c r="D721" s="102"/>
    </row>
    <row r="722" spans="1:4" ht="15.75" hidden="1" outlineLevel="1">
      <c r="A722" s="24" t="s">
        <v>260</v>
      </c>
      <c r="B722" s="25" t="s">
        <v>68</v>
      </c>
      <c r="C722" s="24">
        <v>5.26</v>
      </c>
      <c r="D722" s="102"/>
    </row>
    <row r="723" spans="1:4" ht="15.75" hidden="1" outlineLevel="1">
      <c r="A723" s="24" t="s">
        <v>260</v>
      </c>
      <c r="B723" s="25" t="s">
        <v>22</v>
      </c>
      <c r="C723" s="24">
        <v>5.27</v>
      </c>
      <c r="D723" s="102"/>
    </row>
    <row r="724" spans="1:4" ht="15.75" hidden="1" outlineLevel="1">
      <c r="A724" s="24" t="s">
        <v>260</v>
      </c>
      <c r="B724" s="25" t="s">
        <v>23</v>
      </c>
      <c r="C724" s="24">
        <v>5.28</v>
      </c>
      <c r="D724" s="102"/>
    </row>
    <row r="725" spans="1:4" ht="15.75" hidden="1" outlineLevel="1">
      <c r="A725" s="24" t="s">
        <v>260</v>
      </c>
      <c r="B725" s="25" t="s">
        <v>27</v>
      </c>
      <c r="C725" s="24">
        <v>5.31</v>
      </c>
      <c r="D725" s="102"/>
    </row>
    <row r="726" spans="1:4" ht="15.75" hidden="1" outlineLevel="1">
      <c r="A726" s="24" t="s">
        <v>260</v>
      </c>
      <c r="B726" s="25" t="s">
        <v>29</v>
      </c>
      <c r="C726" s="24">
        <v>5.36</v>
      </c>
      <c r="D726" s="102"/>
    </row>
    <row r="727" spans="1:4" ht="15.75" hidden="1" outlineLevel="1">
      <c r="A727" s="24" t="s">
        <v>260</v>
      </c>
      <c r="B727" s="25" t="s">
        <v>30</v>
      </c>
      <c r="C727" s="24">
        <v>5.53</v>
      </c>
      <c r="D727" s="102"/>
    </row>
    <row r="728" spans="1:4" ht="15.75" hidden="1" outlineLevel="1">
      <c r="A728" s="24" t="s">
        <v>260</v>
      </c>
      <c r="B728" s="25" t="s">
        <v>105</v>
      </c>
      <c r="C728" s="24">
        <v>5.109</v>
      </c>
      <c r="D728" s="102"/>
    </row>
    <row r="729" spans="1:4" ht="15.75" hidden="1" outlineLevel="1">
      <c r="A729" s="24" t="s">
        <v>260</v>
      </c>
      <c r="B729" s="25" t="s">
        <v>106</v>
      </c>
      <c r="C729" s="24">
        <v>5.1109999999999998</v>
      </c>
      <c r="D729" s="102"/>
    </row>
    <row r="730" spans="1:4" ht="15.75" hidden="1" outlineLevel="1">
      <c r="A730" s="24" t="s">
        <v>260</v>
      </c>
      <c r="B730" s="25" t="s">
        <v>108</v>
      </c>
      <c r="C730" s="24">
        <v>5.1120000000000001</v>
      </c>
      <c r="D730" s="102"/>
    </row>
    <row r="731" spans="1:4" ht="15.75" hidden="1" outlineLevel="1">
      <c r="A731" s="24" t="s">
        <v>260</v>
      </c>
      <c r="B731" s="25" t="s">
        <v>1469</v>
      </c>
      <c r="C731" s="24">
        <v>5.1130000000000004</v>
      </c>
      <c r="D731" s="102"/>
    </row>
    <row r="732" spans="1:4" ht="15.75" hidden="1" outlineLevel="1">
      <c r="A732" s="24" t="s">
        <v>260</v>
      </c>
      <c r="B732" s="25" t="s">
        <v>595</v>
      </c>
      <c r="C732" s="24">
        <v>5.117</v>
      </c>
      <c r="D732" s="102"/>
    </row>
    <row r="733" spans="1:4" ht="15.75" hidden="1" outlineLevel="1">
      <c r="A733" s="24" t="s">
        <v>260</v>
      </c>
      <c r="B733" s="25" t="s">
        <v>596</v>
      </c>
      <c r="C733" s="24">
        <v>5.67</v>
      </c>
      <c r="D733" s="102"/>
    </row>
    <row r="734" spans="1:4" ht="15.75" hidden="1" outlineLevel="1">
      <c r="A734" s="24" t="s">
        <v>260</v>
      </c>
      <c r="B734" s="25" t="s">
        <v>36</v>
      </c>
      <c r="C734" s="24">
        <v>5.63</v>
      </c>
      <c r="D734" s="102"/>
    </row>
    <row r="735" spans="1:4" ht="15.75" hidden="1" outlineLevel="1">
      <c r="A735" s="24" t="s">
        <v>260</v>
      </c>
      <c r="B735" s="25" t="s">
        <v>37</v>
      </c>
      <c r="C735" s="24">
        <v>5.47</v>
      </c>
      <c r="D735" s="102"/>
    </row>
    <row r="736" spans="1:4" ht="15.75" hidden="1" outlineLevel="1">
      <c r="A736" s="24" t="s">
        <v>260</v>
      </c>
      <c r="B736" s="25" t="s">
        <v>38</v>
      </c>
      <c r="C736" s="24">
        <v>5.48</v>
      </c>
      <c r="D736" s="102"/>
    </row>
    <row r="737" spans="1:4" ht="15.75">
      <c r="A737" s="29" t="s">
        <v>260</v>
      </c>
      <c r="B737" s="25"/>
      <c r="C737" s="24"/>
      <c r="D737" s="102"/>
    </row>
    <row r="738" spans="1:4" ht="15.75" hidden="1" outlineLevel="1">
      <c r="A738" s="24" t="s">
        <v>261</v>
      </c>
      <c r="B738" s="25" t="s">
        <v>14</v>
      </c>
      <c r="C738" s="24">
        <v>5.0999999999999996</v>
      </c>
      <c r="D738" s="102"/>
    </row>
    <row r="739" spans="1:4" ht="15.75" hidden="1" outlineLevel="1">
      <c r="A739" s="24" t="s">
        <v>261</v>
      </c>
      <c r="B739" s="25" t="s">
        <v>15</v>
      </c>
      <c r="C739" s="24">
        <v>5.2</v>
      </c>
      <c r="D739" s="102"/>
    </row>
    <row r="740" spans="1:4" ht="15.75" hidden="1" outlineLevel="1">
      <c r="A740" s="24" t="s">
        <v>261</v>
      </c>
      <c r="B740" s="25" t="s">
        <v>597</v>
      </c>
      <c r="C740" s="24">
        <v>5.18</v>
      </c>
      <c r="D740" s="102"/>
    </row>
    <row r="741" spans="1:4" ht="15.75" hidden="1" outlineLevel="1">
      <c r="A741" s="24" t="s">
        <v>261</v>
      </c>
      <c r="B741" s="25" t="s">
        <v>598</v>
      </c>
      <c r="C741" s="24">
        <v>5.23</v>
      </c>
      <c r="D741" s="102"/>
    </row>
    <row r="742" spans="1:4" ht="15.75" hidden="1" outlineLevel="1">
      <c r="A742" s="24" t="s">
        <v>261</v>
      </c>
      <c r="B742" s="25" t="s">
        <v>68</v>
      </c>
      <c r="C742" s="24">
        <v>5.26</v>
      </c>
      <c r="D742" s="102"/>
    </row>
    <row r="743" spans="1:4" ht="15.75" hidden="1" outlineLevel="1">
      <c r="A743" s="24" t="s">
        <v>261</v>
      </c>
      <c r="B743" s="25" t="s">
        <v>22</v>
      </c>
      <c r="C743" s="24">
        <v>5.27</v>
      </c>
      <c r="D743" s="102"/>
    </row>
    <row r="744" spans="1:4" ht="15.75" hidden="1" outlineLevel="1">
      <c r="A744" s="24" t="s">
        <v>261</v>
      </c>
      <c r="B744" s="25" t="s">
        <v>23</v>
      </c>
      <c r="C744" s="24">
        <v>5.28</v>
      </c>
      <c r="D744" s="102"/>
    </row>
    <row r="745" spans="1:4" ht="15.75" hidden="1" outlineLevel="1">
      <c r="A745" s="24" t="s">
        <v>261</v>
      </c>
      <c r="B745" s="25" t="s">
        <v>29</v>
      </c>
      <c r="C745" s="24">
        <v>5.36</v>
      </c>
      <c r="D745" s="102"/>
    </row>
    <row r="746" spans="1:4" ht="15.75" hidden="1" outlineLevel="1">
      <c r="A746" s="24" t="s">
        <v>261</v>
      </c>
      <c r="B746" s="25" t="s">
        <v>599</v>
      </c>
      <c r="C746" s="24">
        <v>5.44</v>
      </c>
      <c r="D746" s="102"/>
    </row>
    <row r="747" spans="1:4" ht="15.75" hidden="1" outlineLevel="1">
      <c r="A747" s="24" t="s">
        <v>261</v>
      </c>
      <c r="B747" s="25" t="s">
        <v>30</v>
      </c>
      <c r="C747" s="24">
        <v>5.53</v>
      </c>
      <c r="D747" s="102"/>
    </row>
    <row r="748" spans="1:4" ht="15.75" hidden="1" outlineLevel="1">
      <c r="A748" s="24" t="s">
        <v>261</v>
      </c>
      <c r="B748" s="25" t="s">
        <v>108</v>
      </c>
      <c r="C748" s="24">
        <v>5.1120000000000001</v>
      </c>
      <c r="D748" s="102"/>
    </row>
    <row r="749" spans="1:4" ht="15.75" hidden="1" outlineLevel="1">
      <c r="A749" s="24" t="s">
        <v>261</v>
      </c>
      <c r="B749" s="25" t="s">
        <v>586</v>
      </c>
      <c r="C749" s="24">
        <v>5.59</v>
      </c>
      <c r="D749" s="102"/>
    </row>
    <row r="750" spans="1:4" ht="15.75" hidden="1" outlineLevel="1">
      <c r="A750" s="24" t="s">
        <v>261</v>
      </c>
      <c r="B750" s="25" t="s">
        <v>34</v>
      </c>
      <c r="C750" s="24">
        <v>5.54</v>
      </c>
      <c r="D750" s="102"/>
    </row>
    <row r="751" spans="1:4" ht="15.75" hidden="1" outlineLevel="1">
      <c r="A751" s="24" t="s">
        <v>261</v>
      </c>
      <c r="B751" s="25" t="s">
        <v>36</v>
      </c>
      <c r="C751" s="24">
        <v>5.63</v>
      </c>
      <c r="D751" s="102"/>
    </row>
    <row r="752" spans="1:4" ht="15.75" hidden="1" outlineLevel="1">
      <c r="A752" s="24" t="s">
        <v>261</v>
      </c>
      <c r="B752" s="25" t="s">
        <v>95</v>
      </c>
      <c r="C752" s="24">
        <v>5.65</v>
      </c>
      <c r="D752" s="102"/>
    </row>
    <row r="753" spans="1:4" ht="15.75" hidden="1" outlineLevel="1">
      <c r="A753" s="24" t="s">
        <v>261</v>
      </c>
      <c r="B753" s="25" t="s">
        <v>96</v>
      </c>
      <c r="C753" s="24">
        <v>5.68</v>
      </c>
      <c r="D753" s="102"/>
    </row>
    <row r="754" spans="1:4" ht="15.75" hidden="1" outlineLevel="1">
      <c r="A754" s="24" t="s">
        <v>261</v>
      </c>
      <c r="B754" s="25" t="s">
        <v>37</v>
      </c>
      <c r="C754" s="24">
        <v>5.47</v>
      </c>
      <c r="D754" s="102"/>
    </row>
    <row r="755" spans="1:4" ht="15.75" hidden="1" outlineLevel="1">
      <c r="A755" s="24" t="s">
        <v>261</v>
      </c>
      <c r="B755" s="25" t="s">
        <v>38</v>
      </c>
      <c r="C755" s="24">
        <v>5.48</v>
      </c>
      <c r="D755" s="102"/>
    </row>
    <row r="756" spans="1:4" ht="15.75">
      <c r="A756" s="29" t="s">
        <v>261</v>
      </c>
      <c r="B756" s="25"/>
      <c r="C756" s="24"/>
      <c r="D756" s="102"/>
    </row>
    <row r="757" spans="1:4" ht="15.75" hidden="1" outlineLevel="1">
      <c r="A757" s="24" t="s">
        <v>263</v>
      </c>
      <c r="B757" s="25" t="s">
        <v>14</v>
      </c>
      <c r="C757" s="24">
        <v>5.0999999999999996</v>
      </c>
      <c r="D757" s="102"/>
    </row>
    <row r="758" spans="1:4" ht="15.75" hidden="1" outlineLevel="1">
      <c r="A758" s="24" t="s">
        <v>263</v>
      </c>
      <c r="B758" s="25" t="s">
        <v>15</v>
      </c>
      <c r="C758" s="24">
        <v>5.2</v>
      </c>
      <c r="D758" s="102"/>
    </row>
    <row r="759" spans="1:4" ht="15.75" hidden="1" outlineLevel="1">
      <c r="A759" s="24" t="s">
        <v>263</v>
      </c>
      <c r="B759" s="25" t="s">
        <v>558</v>
      </c>
      <c r="C759" s="24">
        <v>5.9</v>
      </c>
      <c r="D759" s="101" t="s">
        <v>1463</v>
      </c>
    </row>
    <row r="760" spans="1:4" ht="15.75" hidden="1" outlineLevel="1">
      <c r="A760" s="24" t="s">
        <v>263</v>
      </c>
      <c r="B760" s="25" t="s">
        <v>559</v>
      </c>
      <c r="C760" s="24">
        <v>5.13</v>
      </c>
      <c r="D760" s="102"/>
    </row>
    <row r="761" spans="1:4" ht="15.75" hidden="1" outlineLevel="1">
      <c r="A761" s="24" t="s">
        <v>263</v>
      </c>
      <c r="B761" s="25" t="s">
        <v>560</v>
      </c>
      <c r="C761" s="24">
        <v>5.16</v>
      </c>
      <c r="D761" s="101" t="s">
        <v>1463</v>
      </c>
    </row>
    <row r="762" spans="1:4" ht="15.75" hidden="1" outlineLevel="1">
      <c r="A762" s="24" t="s">
        <v>263</v>
      </c>
      <c r="B762" s="25" t="s">
        <v>561</v>
      </c>
      <c r="C762" s="24">
        <v>5.22</v>
      </c>
      <c r="D762" s="101"/>
    </row>
    <row r="763" spans="1:4" ht="15.75" hidden="1" outlineLevel="1">
      <c r="A763" s="24" t="s">
        <v>263</v>
      </c>
      <c r="B763" s="25" t="s">
        <v>620</v>
      </c>
      <c r="C763" s="24">
        <v>5.42</v>
      </c>
      <c r="D763" s="102"/>
    </row>
    <row r="764" spans="1:4" ht="15.75" hidden="1" outlineLevel="1">
      <c r="A764" s="24" t="s">
        <v>263</v>
      </c>
      <c r="B764" s="25" t="s">
        <v>22</v>
      </c>
      <c r="C764" s="24">
        <v>5.27</v>
      </c>
      <c r="D764" s="102"/>
    </row>
    <row r="765" spans="1:4" ht="15.75" hidden="1" outlineLevel="1">
      <c r="A765" s="24" t="s">
        <v>263</v>
      </c>
      <c r="B765" s="25" t="s">
        <v>23</v>
      </c>
      <c r="C765" s="24">
        <v>5.28</v>
      </c>
      <c r="D765" s="101" t="s">
        <v>1463</v>
      </c>
    </row>
    <row r="766" spans="1:4" ht="15.75" hidden="1" outlineLevel="1">
      <c r="A766" s="24" t="s">
        <v>263</v>
      </c>
      <c r="B766" s="25" t="s">
        <v>29</v>
      </c>
      <c r="C766" s="24">
        <v>5.36</v>
      </c>
      <c r="D766" s="102"/>
    </row>
    <row r="767" spans="1:4" ht="15.75" hidden="1" outlineLevel="1">
      <c r="A767" s="24" t="s">
        <v>263</v>
      </c>
      <c r="B767" s="25" t="s">
        <v>90</v>
      </c>
      <c r="C767" s="24">
        <v>5.49</v>
      </c>
      <c r="D767" s="102"/>
    </row>
    <row r="768" spans="1:4" ht="15.75" hidden="1" outlineLevel="1">
      <c r="A768" s="24" t="s">
        <v>263</v>
      </c>
      <c r="B768" s="25" t="s">
        <v>91</v>
      </c>
      <c r="C768" s="24">
        <v>5.51</v>
      </c>
      <c r="D768" s="102"/>
    </row>
    <row r="769" spans="1:4" ht="15.75" hidden="1" outlineLevel="1">
      <c r="A769" s="24" t="s">
        <v>263</v>
      </c>
      <c r="B769" s="25" t="s">
        <v>1470</v>
      </c>
      <c r="C769" s="24">
        <v>5.52</v>
      </c>
      <c r="D769" s="102"/>
    </row>
    <row r="770" spans="1:4" ht="15.75" hidden="1" outlineLevel="1">
      <c r="A770" s="24" t="s">
        <v>263</v>
      </c>
      <c r="B770" s="25" t="s">
        <v>30</v>
      </c>
      <c r="C770" s="24">
        <v>5.53</v>
      </c>
      <c r="D770" s="102"/>
    </row>
    <row r="771" spans="1:4" ht="15.75" hidden="1" outlineLevel="1">
      <c r="A771" s="24" t="s">
        <v>263</v>
      </c>
      <c r="B771" s="25" t="s">
        <v>34</v>
      </c>
      <c r="C771" s="24">
        <v>5.54</v>
      </c>
      <c r="D771" s="102"/>
    </row>
    <row r="772" spans="1:4" ht="15.75" hidden="1" outlineLevel="1">
      <c r="A772" s="24" t="s">
        <v>263</v>
      </c>
      <c r="B772" s="25" t="s">
        <v>88</v>
      </c>
      <c r="C772" s="26">
        <v>5.7</v>
      </c>
      <c r="D772" s="102"/>
    </row>
    <row r="773" spans="1:4" ht="15.75" hidden="1" outlineLevel="1">
      <c r="A773" s="24" t="s">
        <v>263</v>
      </c>
      <c r="B773" s="25" t="s">
        <v>567</v>
      </c>
      <c r="C773" s="24">
        <v>5.71</v>
      </c>
      <c r="D773" s="102"/>
    </row>
    <row r="774" spans="1:4" ht="15.75" hidden="1" outlineLevel="1">
      <c r="A774" s="24" t="s">
        <v>263</v>
      </c>
      <c r="B774" s="25" t="s">
        <v>621</v>
      </c>
      <c r="C774" s="26">
        <v>5.9</v>
      </c>
      <c r="D774" s="102"/>
    </row>
    <row r="775" spans="1:4" ht="15.75" hidden="1" outlineLevel="1">
      <c r="A775" s="24" t="s">
        <v>263</v>
      </c>
      <c r="B775" s="25" t="s">
        <v>622</v>
      </c>
      <c r="C775" s="24">
        <v>5.91</v>
      </c>
      <c r="D775" s="102"/>
    </row>
    <row r="776" spans="1:4" ht="15.75" hidden="1" outlineLevel="1">
      <c r="A776" s="24" t="s">
        <v>263</v>
      </c>
      <c r="B776" s="25" t="s">
        <v>623</v>
      </c>
      <c r="C776" s="24">
        <v>5.97</v>
      </c>
      <c r="D776" s="102"/>
    </row>
    <row r="777" spans="1:4" ht="15.75">
      <c r="A777" s="29" t="s">
        <v>263</v>
      </c>
      <c r="B777" s="25"/>
      <c r="C777" s="24"/>
      <c r="D777" s="102"/>
    </row>
    <row r="778" spans="1:4" ht="15.75" hidden="1" outlineLevel="1">
      <c r="A778" s="24" t="s">
        <v>264</v>
      </c>
      <c r="B778" s="25" t="s">
        <v>14</v>
      </c>
      <c r="C778" s="24">
        <v>5.0999999999999996</v>
      </c>
      <c r="D778" s="102"/>
    </row>
    <row r="779" spans="1:4" ht="15.75" hidden="1" outlineLevel="1">
      <c r="A779" s="24" t="s">
        <v>264</v>
      </c>
      <c r="B779" s="25" t="s">
        <v>15</v>
      </c>
      <c r="C779" s="24">
        <v>5.2</v>
      </c>
      <c r="D779" s="102"/>
    </row>
    <row r="780" spans="1:4" ht="15.75" hidden="1" outlineLevel="1">
      <c r="A780" s="24" t="s">
        <v>264</v>
      </c>
      <c r="B780" s="25" t="s">
        <v>68</v>
      </c>
      <c r="C780" s="24">
        <v>5.26</v>
      </c>
      <c r="D780" s="102"/>
    </row>
    <row r="781" spans="1:4" ht="15.75" hidden="1" outlineLevel="1">
      <c r="A781" s="24" t="s">
        <v>264</v>
      </c>
      <c r="B781" s="25" t="s">
        <v>265</v>
      </c>
      <c r="C781" s="24">
        <v>5.5</v>
      </c>
      <c r="D781" s="102"/>
    </row>
    <row r="782" spans="1:4" ht="15.75" hidden="1" outlineLevel="1">
      <c r="A782" s="24" t="s">
        <v>264</v>
      </c>
      <c r="B782" s="25" t="s">
        <v>266</v>
      </c>
      <c r="C782" s="24">
        <v>5.8</v>
      </c>
      <c r="D782" s="101" t="s">
        <v>1463</v>
      </c>
    </row>
    <row r="783" spans="1:4" ht="15.75" hidden="1" outlineLevel="1">
      <c r="A783" s="24" t="s">
        <v>264</v>
      </c>
      <c r="B783" s="25" t="s">
        <v>267</v>
      </c>
      <c r="C783" s="24">
        <v>5.12</v>
      </c>
      <c r="D783" s="24"/>
    </row>
    <row r="784" spans="1:4" ht="15.75" hidden="1" outlineLevel="1">
      <c r="A784" s="24" t="s">
        <v>264</v>
      </c>
      <c r="B784" s="25" t="s">
        <v>268</v>
      </c>
      <c r="C784" s="24">
        <v>5.15</v>
      </c>
      <c r="D784" s="24"/>
    </row>
    <row r="785" spans="1:4" ht="15.75" hidden="1" outlineLevel="1">
      <c r="A785" s="24" t="s">
        <v>264</v>
      </c>
      <c r="B785" s="25" t="s">
        <v>269</v>
      </c>
      <c r="C785" s="26">
        <v>5.2</v>
      </c>
      <c r="D785" s="101"/>
    </row>
    <row r="786" spans="1:4" ht="15.75" hidden="1" outlineLevel="1">
      <c r="A786" s="24" t="s">
        <v>264</v>
      </c>
      <c r="B786" s="25" t="s">
        <v>270</v>
      </c>
      <c r="C786" s="24">
        <v>5.25</v>
      </c>
      <c r="D786" s="24"/>
    </row>
    <row r="787" spans="1:4" ht="15.75" hidden="1" outlineLevel="1">
      <c r="A787" s="24" t="s">
        <v>264</v>
      </c>
      <c r="B787" s="25" t="s">
        <v>30</v>
      </c>
      <c r="C787" s="24">
        <v>5.53</v>
      </c>
      <c r="D787" s="24"/>
    </row>
    <row r="788" spans="1:4" ht="15.75" hidden="1" outlineLevel="1">
      <c r="A788" s="24" t="s">
        <v>264</v>
      </c>
      <c r="B788" s="25" t="s">
        <v>624</v>
      </c>
      <c r="C788" s="26">
        <v>5.4</v>
      </c>
      <c r="D788" s="24"/>
    </row>
    <row r="789" spans="1:4" ht="15.75" hidden="1" outlineLevel="1">
      <c r="A789" s="24" t="s">
        <v>264</v>
      </c>
      <c r="B789" s="25" t="s">
        <v>625</v>
      </c>
      <c r="C789" s="24">
        <v>5.92</v>
      </c>
      <c r="D789" s="24"/>
    </row>
    <row r="790" spans="1:4" ht="15.75" hidden="1" outlineLevel="1">
      <c r="A790" s="24" t="s">
        <v>264</v>
      </c>
      <c r="B790" s="25" t="s">
        <v>626</v>
      </c>
      <c r="C790" s="24">
        <v>5.93</v>
      </c>
      <c r="D790" s="24"/>
    </row>
    <row r="791" spans="1:4" ht="31.5" hidden="1" outlineLevel="1">
      <c r="A791" s="24" t="s">
        <v>264</v>
      </c>
      <c r="B791" s="25" t="s">
        <v>627</v>
      </c>
      <c r="C791" s="24">
        <v>5.94</v>
      </c>
      <c r="D791" s="24"/>
    </row>
    <row r="792" spans="1:4" ht="15.75" hidden="1" outlineLevel="1">
      <c r="A792" s="24" t="s">
        <v>264</v>
      </c>
      <c r="B792" s="25" t="s">
        <v>628</v>
      </c>
      <c r="C792" s="24">
        <v>5.95</v>
      </c>
      <c r="D792" s="24"/>
    </row>
    <row r="793" spans="1:4" ht="15.75" hidden="1" outlineLevel="1">
      <c r="A793" s="24" t="s">
        <v>264</v>
      </c>
      <c r="B793" s="25" t="s">
        <v>629</v>
      </c>
      <c r="C793" s="24">
        <v>5.98</v>
      </c>
      <c r="D793" s="24"/>
    </row>
    <row r="794" spans="1:4" ht="15.75" hidden="1" outlineLevel="1">
      <c r="A794" s="24" t="s">
        <v>264</v>
      </c>
      <c r="B794" s="25" t="s">
        <v>630</v>
      </c>
      <c r="C794" s="24">
        <v>5.96</v>
      </c>
      <c r="D794" s="24"/>
    </row>
    <row r="795" spans="1:4" ht="15.75">
      <c r="A795" s="29" t="s">
        <v>264</v>
      </c>
      <c r="B795" s="25"/>
      <c r="C795" s="24"/>
      <c r="D795" s="24"/>
    </row>
  </sheetData>
  <autoFilter ref="A1:D795" xr:uid="{00000000-0009-0000-0000-000020000000}"/>
  <pageMargins left="0.7" right="0.7" top="0.75" bottom="0.75" header="0.3" footer="0.3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680A6-720C-4918-8F7D-E0FCBE466648}">
  <sheetPr codeName="גיליון1"/>
  <dimension ref="A1:C17"/>
  <sheetViews>
    <sheetView rightToLeft="1" workbookViewId="0"/>
  </sheetViews>
  <sheetFormatPr defaultRowHeight="14.25"/>
  <cols>
    <col min="1" max="1" width="17.375" bestFit="1" customWidth="1"/>
    <col min="2" max="2" width="32.125" customWidth="1"/>
    <col min="3" max="3" width="172.375" bestFit="1" customWidth="1"/>
  </cols>
  <sheetData>
    <row r="1" spans="1:3" ht="15">
      <c r="A1" s="17" t="s">
        <v>1472</v>
      </c>
      <c r="B1" s="17" t="s">
        <v>1473</v>
      </c>
      <c r="C1" s="17" t="s">
        <v>1474</v>
      </c>
    </row>
    <row r="2" spans="1:3">
      <c r="A2" t="s">
        <v>1475</v>
      </c>
      <c r="B2" t="s">
        <v>1476</v>
      </c>
      <c r="C2" s="132" t="s">
        <v>1477</v>
      </c>
    </row>
    <row r="3" spans="1:3">
      <c r="A3" t="s">
        <v>1475</v>
      </c>
      <c r="B3" t="s">
        <v>1476</v>
      </c>
      <c r="C3" s="132" t="s">
        <v>1478</v>
      </c>
    </row>
    <row r="4" spans="1:3">
      <c r="A4" t="s">
        <v>1475</v>
      </c>
      <c r="B4" t="s">
        <v>1476</v>
      </c>
      <c r="C4" s="132" t="s">
        <v>1479</v>
      </c>
    </row>
    <row r="5" spans="1:3">
      <c r="A5" t="s">
        <v>1475</v>
      </c>
      <c r="B5" t="s">
        <v>1476</v>
      </c>
      <c r="C5" s="132" t="s">
        <v>1480</v>
      </c>
    </row>
    <row r="6" spans="1:3">
      <c r="A6" t="s">
        <v>1475</v>
      </c>
      <c r="B6" t="s">
        <v>1476</v>
      </c>
      <c r="C6" s="132" t="s">
        <v>1481</v>
      </c>
    </row>
    <row r="7" spans="1:3">
      <c r="A7" t="s">
        <v>1475</v>
      </c>
      <c r="B7" t="s">
        <v>1482</v>
      </c>
      <c r="C7" s="132" t="s">
        <v>1483</v>
      </c>
    </row>
    <row r="8" spans="1:3">
      <c r="A8" t="s">
        <v>1475</v>
      </c>
      <c r="B8" t="s">
        <v>1484</v>
      </c>
      <c r="C8" s="132" t="s">
        <v>1485</v>
      </c>
    </row>
    <row r="9" spans="1:3">
      <c r="A9" t="s">
        <v>1475</v>
      </c>
      <c r="B9" t="s">
        <v>1486</v>
      </c>
      <c r="C9" s="132" t="s">
        <v>1487</v>
      </c>
    </row>
    <row r="10" spans="1:3">
      <c r="A10" t="s">
        <v>1475</v>
      </c>
      <c r="B10" t="s">
        <v>1488</v>
      </c>
      <c r="C10" s="132" t="s">
        <v>1489</v>
      </c>
    </row>
    <row r="11" spans="1:3">
      <c r="A11" t="s">
        <v>1475</v>
      </c>
      <c r="B11" t="s">
        <v>1482</v>
      </c>
      <c r="C11" s="132" t="s">
        <v>1490</v>
      </c>
    </row>
    <row r="12" spans="1:3">
      <c r="A12" t="s">
        <v>1475</v>
      </c>
      <c r="B12" t="s">
        <v>1491</v>
      </c>
      <c r="C12" s="132" t="s">
        <v>1492</v>
      </c>
    </row>
    <row r="13" spans="1:3">
      <c r="A13" t="s">
        <v>241</v>
      </c>
      <c r="B13" t="s">
        <v>1493</v>
      </c>
      <c r="C13" s="132" t="s">
        <v>1494</v>
      </c>
    </row>
    <row r="14" spans="1:3">
      <c r="A14" t="s">
        <v>255</v>
      </c>
      <c r="B14" t="s">
        <v>1493</v>
      </c>
      <c r="C14" s="132" t="s">
        <v>1495</v>
      </c>
    </row>
    <row r="15" spans="1:3">
      <c r="A15" t="s">
        <v>254</v>
      </c>
      <c r="B15" t="s">
        <v>1493</v>
      </c>
      <c r="C15" s="132" t="s">
        <v>1496</v>
      </c>
    </row>
    <row r="16" spans="1:3">
      <c r="A16" t="s">
        <v>255</v>
      </c>
      <c r="B16" t="s">
        <v>1493</v>
      </c>
      <c r="C16" s="132" t="s">
        <v>1497</v>
      </c>
    </row>
    <row r="17" spans="1:3">
      <c r="A17" t="s">
        <v>1498</v>
      </c>
      <c r="B17" t="s">
        <v>1493</v>
      </c>
      <c r="C17" s="132" t="s">
        <v>1499</v>
      </c>
    </row>
  </sheetData>
  <pageMargins left="0.7" right="0.7" top="0.75" bottom="0.75" header="0.3" footer="0.3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8"/>
  <dimension ref="A2:B130"/>
  <sheetViews>
    <sheetView rightToLeft="1" topLeftCell="A130" workbookViewId="0">
      <selection activeCell="B150" sqref="B150"/>
    </sheetView>
  </sheetViews>
  <sheetFormatPr defaultRowHeight="14.25"/>
  <cols>
    <col min="1" max="1" width="63.25" bestFit="1" customWidth="1"/>
    <col min="2" max="2" width="13.75" customWidth="1"/>
  </cols>
  <sheetData>
    <row r="2" spans="1:2" ht="15">
      <c r="A2" s="17" t="s">
        <v>1500</v>
      </c>
    </row>
    <row r="3" spans="1:2">
      <c r="A3" t="s">
        <v>1501</v>
      </c>
      <c r="B3" t="s">
        <v>1502</v>
      </c>
    </row>
    <row r="4" spans="1:2">
      <c r="A4" t="s">
        <v>1503</v>
      </c>
      <c r="B4" t="s">
        <v>1504</v>
      </c>
    </row>
    <row r="5" spans="1:2">
      <c r="A5" t="s">
        <v>1505</v>
      </c>
      <c r="B5" t="s">
        <v>1506</v>
      </c>
    </row>
    <row r="6" spans="1:2">
      <c r="A6" t="s">
        <v>1507</v>
      </c>
      <c r="B6" t="s">
        <v>1508</v>
      </c>
    </row>
    <row r="7" spans="1:2">
      <c r="A7" t="s">
        <v>1509</v>
      </c>
      <c r="B7" t="s">
        <v>1510</v>
      </c>
    </row>
    <row r="8" spans="1:2">
      <c r="A8" t="s">
        <v>1511</v>
      </c>
      <c r="B8" t="s">
        <v>1512</v>
      </c>
    </row>
    <row r="10" spans="1:2" ht="15">
      <c r="A10" s="17" t="s">
        <v>1513</v>
      </c>
    </row>
    <row r="11" spans="1:2">
      <c r="A11" t="s">
        <v>1514</v>
      </c>
    </row>
    <row r="12" spans="1:2">
      <c r="A12" t="s">
        <v>1515</v>
      </c>
      <c r="B12" t="s">
        <v>1516</v>
      </c>
    </row>
    <row r="14" spans="1:2">
      <c r="A14" s="23"/>
    </row>
    <row r="15" spans="1:2" ht="15">
      <c r="A15" s="17" t="s">
        <v>1517</v>
      </c>
    </row>
    <row r="16" spans="1:2">
      <c r="A16" s="21" t="s">
        <v>1518</v>
      </c>
    </row>
    <row r="17" spans="1:2">
      <c r="A17" s="21" t="s">
        <v>1519</v>
      </c>
    </row>
    <row r="18" spans="1:2">
      <c r="A18" s="21" t="s">
        <v>1520</v>
      </c>
    </row>
    <row r="19" spans="1:2">
      <c r="A19" s="21" t="s">
        <v>1521</v>
      </c>
    </row>
    <row r="21" spans="1:2" ht="15">
      <c r="A21" s="22" t="s">
        <v>1522</v>
      </c>
    </row>
    <row r="22" spans="1:2">
      <c r="A22">
        <v>2022</v>
      </c>
      <c r="B22">
        <v>22</v>
      </c>
    </row>
    <row r="23" spans="1:2">
      <c r="A23">
        <v>2023</v>
      </c>
      <c r="B23">
        <v>23</v>
      </c>
    </row>
    <row r="24" spans="1:2">
      <c r="A24">
        <v>2024</v>
      </c>
      <c r="B24">
        <v>24</v>
      </c>
    </row>
    <row r="25" spans="1:2">
      <c r="A25">
        <v>2025</v>
      </c>
      <c r="B25">
        <v>25</v>
      </c>
    </row>
    <row r="26" spans="1:2">
      <c r="A26">
        <v>2026</v>
      </c>
      <c r="B26">
        <v>26</v>
      </c>
    </row>
    <row r="27" spans="1:2">
      <c r="A27">
        <v>2027</v>
      </c>
      <c r="B27">
        <v>27</v>
      </c>
    </row>
    <row r="28" spans="1:2">
      <c r="A28">
        <v>2028</v>
      </c>
      <c r="B28">
        <v>28</v>
      </c>
    </row>
    <row r="29" spans="1:2">
      <c r="A29">
        <v>2029</v>
      </c>
      <c r="B29">
        <v>29</v>
      </c>
    </row>
    <row r="30" spans="1:2">
      <c r="A30">
        <v>2030</v>
      </c>
      <c r="B30">
        <v>30</v>
      </c>
    </row>
    <row r="31" spans="1:2">
      <c r="A31">
        <v>2031</v>
      </c>
      <c r="B31">
        <v>31</v>
      </c>
    </row>
    <row r="34" spans="1:2" ht="15">
      <c r="A34" s="17" t="s">
        <v>1523</v>
      </c>
      <c r="B34" s="17" t="s">
        <v>41</v>
      </c>
    </row>
    <row r="35" spans="1:2">
      <c r="A35" s="121" t="s">
        <v>1524</v>
      </c>
      <c r="B35" s="122">
        <v>520023185</v>
      </c>
    </row>
    <row r="36" spans="1:2">
      <c r="A36" s="123" t="s">
        <v>1525</v>
      </c>
      <c r="B36" s="122">
        <v>520024647</v>
      </c>
    </row>
    <row r="37" spans="1:2">
      <c r="A37" s="123" t="s">
        <v>1526</v>
      </c>
      <c r="B37" s="122">
        <v>520004896</v>
      </c>
    </row>
    <row r="38" spans="1:2">
      <c r="A38" s="123" t="s">
        <v>1527</v>
      </c>
      <c r="B38" s="122">
        <v>520042540</v>
      </c>
    </row>
    <row r="39" spans="1:2">
      <c r="A39" s="123" t="s">
        <v>1528</v>
      </c>
      <c r="B39" s="122">
        <v>520021916</v>
      </c>
    </row>
    <row r="40" spans="1:2">
      <c r="A40" s="123" t="s">
        <v>1529</v>
      </c>
      <c r="B40" s="124">
        <v>510015951</v>
      </c>
    </row>
    <row r="41" spans="1:2">
      <c r="A41" s="123" t="s">
        <v>1530</v>
      </c>
      <c r="B41" s="124">
        <v>510888985</v>
      </c>
    </row>
    <row r="42" spans="1:2">
      <c r="A42" s="123" t="s">
        <v>1531</v>
      </c>
      <c r="B42" s="124">
        <v>520042177</v>
      </c>
    </row>
    <row r="43" spans="1:2">
      <c r="A43" s="123" t="s">
        <v>1532</v>
      </c>
      <c r="B43" s="123">
        <v>520031030</v>
      </c>
    </row>
    <row r="44" spans="1:2">
      <c r="A44" s="123" t="s">
        <v>1533</v>
      </c>
      <c r="B44" s="123">
        <v>520030677</v>
      </c>
    </row>
    <row r="45" spans="1:2">
      <c r="A45" s="123" t="s">
        <v>1534</v>
      </c>
      <c r="B45" s="123">
        <v>513879189</v>
      </c>
    </row>
    <row r="46" spans="1:2">
      <c r="A46" s="123" t="s">
        <v>1535</v>
      </c>
      <c r="B46" s="124">
        <v>520027848</v>
      </c>
    </row>
    <row r="47" spans="1:2">
      <c r="A47" s="123" t="s">
        <v>1536</v>
      </c>
      <c r="B47" s="124">
        <v>570003152</v>
      </c>
    </row>
    <row r="48" spans="1:2">
      <c r="A48" s="123" t="s">
        <v>1537</v>
      </c>
      <c r="B48" s="123">
        <v>513910703</v>
      </c>
    </row>
    <row r="49" spans="1:2">
      <c r="A49" s="123" t="s">
        <v>1538</v>
      </c>
      <c r="B49" s="124">
        <v>512304882</v>
      </c>
    </row>
    <row r="50" spans="1:2">
      <c r="A50" s="123" t="s">
        <v>1539</v>
      </c>
      <c r="B50" s="124">
        <v>512310509</v>
      </c>
    </row>
    <row r="51" spans="1:2">
      <c r="A51" s="123" t="s">
        <v>1540</v>
      </c>
      <c r="B51" s="124">
        <v>512904608</v>
      </c>
    </row>
    <row r="52" spans="1:2">
      <c r="A52" s="123" t="s">
        <v>1541</v>
      </c>
      <c r="B52" s="124">
        <v>500500376</v>
      </c>
    </row>
    <row r="53" spans="1:2">
      <c r="A53" s="123" t="s">
        <v>1542</v>
      </c>
      <c r="B53" s="124">
        <v>520044025</v>
      </c>
    </row>
    <row r="54" spans="1:2">
      <c r="A54" s="123" t="s">
        <v>1543</v>
      </c>
      <c r="B54" s="124">
        <v>513136895</v>
      </c>
    </row>
    <row r="55" spans="1:2">
      <c r="A55" s="123" t="s">
        <v>1544</v>
      </c>
      <c r="B55" s="124">
        <v>520004078</v>
      </c>
    </row>
    <row r="56" spans="1:2">
      <c r="A56" s="123" t="s">
        <v>1545</v>
      </c>
      <c r="B56" s="124">
        <v>515761625</v>
      </c>
    </row>
    <row r="57" spans="1:2">
      <c r="A57" s="123" t="s">
        <v>1546</v>
      </c>
      <c r="B57" s="124">
        <v>515764868</v>
      </c>
    </row>
    <row r="58" spans="1:2">
      <c r="A58" s="123" t="s">
        <v>1547</v>
      </c>
      <c r="B58" s="125">
        <v>515859379</v>
      </c>
    </row>
    <row r="59" spans="1:2">
      <c r="A59" s="123" t="s">
        <v>1548</v>
      </c>
      <c r="B59" s="124">
        <v>516687407</v>
      </c>
    </row>
    <row r="60" spans="1:2">
      <c r="A60" s="123" t="s">
        <v>1549</v>
      </c>
      <c r="B60" s="124">
        <v>516885639</v>
      </c>
    </row>
    <row r="61" spans="1:2">
      <c r="A61" s="123" t="s">
        <v>1550</v>
      </c>
      <c r="B61" s="123">
        <v>570009449</v>
      </c>
    </row>
    <row r="62" spans="1:2">
      <c r="A62" s="123" t="s">
        <v>1551</v>
      </c>
      <c r="B62" s="124">
        <v>520027954</v>
      </c>
    </row>
    <row r="63" spans="1:2">
      <c r="A63" s="123" t="s">
        <v>1552</v>
      </c>
      <c r="B63" s="124">
        <v>512362914</v>
      </c>
    </row>
    <row r="64" spans="1:2">
      <c r="A64" s="123" t="s">
        <v>1553</v>
      </c>
      <c r="B64" s="124">
        <v>511880460</v>
      </c>
    </row>
    <row r="65" spans="1:2">
      <c r="A65" s="123" t="s">
        <v>1554</v>
      </c>
      <c r="B65" s="123">
        <v>511033060</v>
      </c>
    </row>
    <row r="66" spans="1:2">
      <c r="A66" s="123" t="s">
        <v>1555</v>
      </c>
      <c r="B66" s="123">
        <v>570005850</v>
      </c>
    </row>
    <row r="67" spans="1:2">
      <c r="A67" s="123" t="s">
        <v>1556</v>
      </c>
      <c r="B67" s="124">
        <v>510694821</v>
      </c>
    </row>
    <row r="68" spans="1:2">
      <c r="A68" s="123" t="s">
        <v>1557</v>
      </c>
      <c r="B68" s="123">
        <v>520027624</v>
      </c>
    </row>
    <row r="69" spans="1:2">
      <c r="A69" s="123" t="s">
        <v>1558</v>
      </c>
      <c r="B69" s="124">
        <v>520027715</v>
      </c>
    </row>
    <row r="70" spans="1:2">
      <c r="A70" s="123" t="s">
        <v>1559</v>
      </c>
      <c r="B70" s="124">
        <v>520028861</v>
      </c>
    </row>
    <row r="71" spans="1:2">
      <c r="A71" s="123" t="s">
        <v>1560</v>
      </c>
      <c r="B71" s="124">
        <v>520029620</v>
      </c>
    </row>
    <row r="72" spans="1:2">
      <c r="A72" s="123" t="s">
        <v>1561</v>
      </c>
      <c r="B72" s="124">
        <v>520030743</v>
      </c>
    </row>
    <row r="73" spans="1:2">
      <c r="A73" s="123" t="s">
        <v>1562</v>
      </c>
      <c r="B73" s="124">
        <v>520030198</v>
      </c>
    </row>
    <row r="74" spans="1:2">
      <c r="A74" s="123" t="s">
        <v>1563</v>
      </c>
      <c r="B74" s="124">
        <v>520042631</v>
      </c>
    </row>
    <row r="75" spans="1:2">
      <c r="A75" s="123" t="s">
        <v>1564</v>
      </c>
      <c r="B75" s="124">
        <v>520030941</v>
      </c>
    </row>
    <row r="76" spans="1:2">
      <c r="A76" s="123" t="s">
        <v>1565</v>
      </c>
      <c r="B76" s="124">
        <v>520032269</v>
      </c>
    </row>
    <row r="77" spans="1:2">
      <c r="A77" s="123" t="s">
        <v>1566</v>
      </c>
      <c r="B77" s="123">
        <v>510806870</v>
      </c>
    </row>
    <row r="78" spans="1:2">
      <c r="A78" s="123" t="s">
        <v>1567</v>
      </c>
      <c r="B78" s="123">
        <v>520031824</v>
      </c>
    </row>
    <row r="79" spans="1:2">
      <c r="A79" s="123" t="s">
        <v>1568</v>
      </c>
      <c r="B79" s="124">
        <v>510927536</v>
      </c>
    </row>
    <row r="80" spans="1:2">
      <c r="A80" s="123" t="s">
        <v>1569</v>
      </c>
      <c r="B80" s="124">
        <v>510930654</v>
      </c>
    </row>
    <row r="81" spans="1:2">
      <c r="A81" s="123" t="s">
        <v>1570</v>
      </c>
      <c r="B81" s="123">
        <v>510930670</v>
      </c>
    </row>
    <row r="82" spans="1:2">
      <c r="A82" s="123" t="s">
        <v>1571</v>
      </c>
      <c r="B82" s="124">
        <v>520034968</v>
      </c>
    </row>
    <row r="83" spans="1:2">
      <c r="A83" s="123" t="s">
        <v>1572</v>
      </c>
      <c r="B83" s="124">
        <v>520024985</v>
      </c>
    </row>
    <row r="84" spans="1:2">
      <c r="A84" s="123" t="s">
        <v>1573</v>
      </c>
      <c r="B84" s="123">
        <v>520030990</v>
      </c>
    </row>
    <row r="85" spans="1:2">
      <c r="A85" s="123" t="s">
        <v>1574</v>
      </c>
      <c r="B85" s="124">
        <v>520042615</v>
      </c>
    </row>
    <row r="86" spans="1:2">
      <c r="A86" s="123" t="s">
        <v>1575</v>
      </c>
      <c r="B86" s="124">
        <v>520042607</v>
      </c>
    </row>
    <row r="87" spans="1:2">
      <c r="A87" s="123" t="s">
        <v>1576</v>
      </c>
      <c r="B87" s="124">
        <v>520019688</v>
      </c>
    </row>
    <row r="88" spans="1:2">
      <c r="A88" s="123" t="s">
        <v>1577</v>
      </c>
      <c r="B88" s="124">
        <v>570014928</v>
      </c>
    </row>
    <row r="89" spans="1:2">
      <c r="A89" s="123" t="s">
        <v>1578</v>
      </c>
      <c r="B89" s="124">
        <v>510960586</v>
      </c>
    </row>
    <row r="90" spans="1:2">
      <c r="A90" s="123" t="s">
        <v>1579</v>
      </c>
      <c r="B90" s="123">
        <v>520042581</v>
      </c>
    </row>
    <row r="91" spans="1:2">
      <c r="A91" s="123" t="s">
        <v>1580</v>
      </c>
      <c r="B91" s="124">
        <v>570005959</v>
      </c>
    </row>
    <row r="92" spans="1:2">
      <c r="A92" s="123" t="s">
        <v>1581</v>
      </c>
      <c r="B92" s="124">
        <v>570002618</v>
      </c>
    </row>
    <row r="93" spans="1:2">
      <c r="A93" s="123" t="s">
        <v>1582</v>
      </c>
      <c r="B93" s="124">
        <v>511789190</v>
      </c>
    </row>
    <row r="94" spans="1:2">
      <c r="A94" s="123" t="s">
        <v>1583</v>
      </c>
      <c r="B94" s="124">
        <v>520022518</v>
      </c>
    </row>
    <row r="95" spans="1:2">
      <c r="A95" s="123" t="s">
        <v>1584</v>
      </c>
      <c r="B95" s="124">
        <v>520031659</v>
      </c>
    </row>
    <row r="96" spans="1:2">
      <c r="A96" s="123" t="s">
        <v>1585</v>
      </c>
      <c r="B96" s="124">
        <v>570007476</v>
      </c>
    </row>
    <row r="97" spans="1:2">
      <c r="A97" s="123" t="s">
        <v>1586</v>
      </c>
      <c r="B97" s="124">
        <v>570009852</v>
      </c>
    </row>
    <row r="98" spans="1:2">
      <c r="A98" s="123" t="s">
        <v>1587</v>
      </c>
      <c r="B98" s="124">
        <v>510800402</v>
      </c>
    </row>
    <row r="99" spans="1:2">
      <c r="A99" s="123" t="s">
        <v>1588</v>
      </c>
      <c r="B99" s="124">
        <v>510773922</v>
      </c>
    </row>
    <row r="100" spans="1:2">
      <c r="A100" s="123" t="s">
        <v>1589</v>
      </c>
      <c r="B100" s="124">
        <v>512008335</v>
      </c>
    </row>
    <row r="101" spans="1:2">
      <c r="A101" s="123" t="s">
        <v>1590</v>
      </c>
      <c r="B101" s="124">
        <v>510142789</v>
      </c>
    </row>
    <row r="102" spans="1:2">
      <c r="A102" s="123" t="s">
        <v>1591</v>
      </c>
      <c r="B102" s="124">
        <v>520028556</v>
      </c>
    </row>
    <row r="103" spans="1:2">
      <c r="A103" s="123" t="s">
        <v>1592</v>
      </c>
      <c r="B103" s="124">
        <v>520030693</v>
      </c>
    </row>
    <row r="104" spans="1:2">
      <c r="A104" s="123" t="s">
        <v>1593</v>
      </c>
      <c r="B104" s="124">
        <v>520042573</v>
      </c>
    </row>
    <row r="105" spans="1:2">
      <c r="A105" s="123" t="s">
        <v>1594</v>
      </c>
      <c r="B105" s="124">
        <v>511423048</v>
      </c>
    </row>
    <row r="106" spans="1:2">
      <c r="A106" s="123" t="s">
        <v>1595</v>
      </c>
      <c r="B106" s="124">
        <v>570011767</v>
      </c>
    </row>
    <row r="107" spans="1:2">
      <c r="A107" s="123" t="s">
        <v>1596</v>
      </c>
      <c r="B107" s="124">
        <v>512065202</v>
      </c>
    </row>
    <row r="108" spans="1:2">
      <c r="A108" s="123" t="s">
        <v>1597</v>
      </c>
      <c r="B108" s="124">
        <v>512711409</v>
      </c>
    </row>
    <row r="109" spans="1:2">
      <c r="A109" s="123" t="s">
        <v>1598</v>
      </c>
      <c r="B109" s="124">
        <v>520005497</v>
      </c>
    </row>
    <row r="110" spans="1:2">
      <c r="A110" s="123" t="s">
        <v>1599</v>
      </c>
      <c r="B110" s="124">
        <v>570024109</v>
      </c>
    </row>
    <row r="111" spans="1:2">
      <c r="A111" s="123" t="s">
        <v>1600</v>
      </c>
      <c r="B111" s="124">
        <v>520020447</v>
      </c>
    </row>
    <row r="112" spans="1:2">
      <c r="A112" s="123" t="s">
        <v>1601</v>
      </c>
      <c r="B112" s="124">
        <v>520023094</v>
      </c>
    </row>
    <row r="113" spans="1:2">
      <c r="A113" s="123" t="s">
        <v>1602</v>
      </c>
      <c r="B113" s="124">
        <v>520028812</v>
      </c>
    </row>
    <row r="114" spans="1:2">
      <c r="A114" s="123" t="s">
        <v>1603</v>
      </c>
      <c r="B114" s="124">
        <v>520022963</v>
      </c>
    </row>
    <row r="115" spans="1:2">
      <c r="A115" s="123" t="s">
        <v>1604</v>
      </c>
      <c r="B115" s="124">
        <v>520027251</v>
      </c>
    </row>
    <row r="116" spans="1:2">
      <c r="A116" s="123" t="s">
        <v>1605</v>
      </c>
      <c r="B116" s="124">
        <v>520028390</v>
      </c>
    </row>
    <row r="117" spans="1:2">
      <c r="A117" s="123" t="s">
        <v>1606</v>
      </c>
      <c r="B117" s="124">
        <v>513026484</v>
      </c>
    </row>
    <row r="118" spans="1:2">
      <c r="A118" s="123" t="s">
        <v>1607</v>
      </c>
      <c r="B118" s="124">
        <v>513173393</v>
      </c>
    </row>
    <row r="119" spans="1:2">
      <c r="A119" s="123" t="s">
        <v>1608</v>
      </c>
      <c r="B119" s="124">
        <v>513452003</v>
      </c>
    </row>
    <row r="120" spans="1:2">
      <c r="A120" s="123" t="s">
        <v>1609</v>
      </c>
      <c r="B120" s="124">
        <v>513611509</v>
      </c>
    </row>
    <row r="121" spans="1:2">
      <c r="A121" s="123" t="s">
        <v>1610</v>
      </c>
      <c r="B121" s="124">
        <v>513621110</v>
      </c>
    </row>
    <row r="122" spans="1:2">
      <c r="A122" s="123" t="s">
        <v>1611</v>
      </c>
      <c r="B122" s="123">
        <v>512244146</v>
      </c>
    </row>
    <row r="123" spans="1:2">
      <c r="A123" s="123" t="s">
        <v>1612</v>
      </c>
      <c r="B123" s="124">
        <v>512237744</v>
      </c>
    </row>
    <row r="124" spans="1:2">
      <c r="A124" s="123" t="s">
        <v>1613</v>
      </c>
      <c r="B124" s="124">
        <v>512267592</v>
      </c>
    </row>
    <row r="125" spans="1:2">
      <c r="A125" s="123" t="s">
        <v>1614</v>
      </c>
      <c r="B125" s="124">
        <v>514767490</v>
      </c>
    </row>
    <row r="126" spans="1:2">
      <c r="A126" s="123" t="s">
        <v>1615</v>
      </c>
      <c r="B126" s="124">
        <v>514956465</v>
      </c>
    </row>
    <row r="127" spans="1:2">
      <c r="A127" s="123" t="s">
        <v>1616</v>
      </c>
      <c r="B127" s="124">
        <v>512245812</v>
      </c>
    </row>
    <row r="128" spans="1:2">
      <c r="A128" s="123" t="s">
        <v>1617</v>
      </c>
      <c r="B128" s="124">
        <v>515447035</v>
      </c>
    </row>
    <row r="129" spans="1:2">
      <c r="A129" s="123" t="s">
        <v>1618</v>
      </c>
      <c r="B129" s="124">
        <v>516463635</v>
      </c>
    </row>
    <row r="130" spans="1:2">
      <c r="A130" s="123" t="s">
        <v>1619</v>
      </c>
      <c r="B130" s="124">
        <v>515977338</v>
      </c>
    </row>
  </sheetData>
  <sortState xmlns:xlrd2="http://schemas.microsoft.com/office/spreadsheetml/2017/richdata2" ref="A34:B133">
    <sortCondition ref="A34:A133"/>
  </sortState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D14"/>
  <sheetViews>
    <sheetView rightToLeft="1" topLeftCell="N1" workbookViewId="0">
      <selection activeCell="R20" sqref="R20"/>
    </sheetView>
  </sheetViews>
  <sheetFormatPr defaultColWidth="0" defaultRowHeight="14.25"/>
  <cols>
    <col min="1" max="26" width="11.625" customWidth="1"/>
    <col min="27" max="30" width="11.625" hidden="1" customWidth="1"/>
    <col min="31" max="31" width="9" hidden="1" customWidth="1"/>
    <col min="32" max="16384" width="9" hidden="1"/>
  </cols>
  <sheetData>
    <row r="1" spans="1:26" s="4" customFormat="1" ht="51">
      <c r="A1" s="14" t="s">
        <v>14</v>
      </c>
      <c r="B1" s="14" t="s">
        <v>15</v>
      </c>
      <c r="C1" s="14" t="s">
        <v>16</v>
      </c>
      <c r="D1" s="14" t="s">
        <v>19</v>
      </c>
      <c r="E1" s="14" t="s">
        <v>20</v>
      </c>
      <c r="F1" s="14" t="s">
        <v>68</v>
      </c>
      <c r="G1" s="14" t="s">
        <v>22</v>
      </c>
      <c r="H1" s="14" t="s">
        <v>23</v>
      </c>
      <c r="I1" s="14" t="s">
        <v>25</v>
      </c>
      <c r="J1" s="14" t="s">
        <v>90</v>
      </c>
      <c r="K1" s="14" t="s">
        <v>91</v>
      </c>
      <c r="L1" s="14" t="s">
        <v>30</v>
      </c>
      <c r="M1" s="14" t="s">
        <v>87</v>
      </c>
      <c r="N1" s="14" t="s">
        <v>94</v>
      </c>
      <c r="O1" s="136" t="s">
        <v>88</v>
      </c>
      <c r="P1" s="136" t="s">
        <v>89</v>
      </c>
      <c r="Q1" s="14" t="s">
        <v>1465</v>
      </c>
      <c r="R1" s="14" t="s">
        <v>33</v>
      </c>
      <c r="S1" s="134" t="s">
        <v>34</v>
      </c>
      <c r="T1" s="138" t="s">
        <v>35</v>
      </c>
      <c r="U1" s="14" t="s">
        <v>36</v>
      </c>
      <c r="V1" s="14" t="s">
        <v>95</v>
      </c>
      <c r="W1" s="14" t="s">
        <v>96</v>
      </c>
      <c r="X1" s="136" t="s">
        <v>1466</v>
      </c>
      <c r="Y1" s="136" t="s">
        <v>37</v>
      </c>
      <c r="Z1" s="136" t="s">
        <v>38</v>
      </c>
    </row>
    <row r="2" spans="1:26">
      <c r="A2">
        <v>891</v>
      </c>
      <c r="B2">
        <v>9957</v>
      </c>
      <c r="C2" t="s">
        <v>1620</v>
      </c>
      <c r="D2" t="s">
        <v>1621</v>
      </c>
      <c r="E2" t="s">
        <v>1622</v>
      </c>
      <c r="F2" t="s">
        <v>1329</v>
      </c>
      <c r="G2" t="s">
        <v>45</v>
      </c>
      <c r="H2" t="s">
        <v>45</v>
      </c>
      <c r="I2" t="s">
        <v>47</v>
      </c>
      <c r="J2" t="s">
        <v>1623</v>
      </c>
      <c r="K2" t="s">
        <v>180</v>
      </c>
      <c r="L2" t="s">
        <v>52</v>
      </c>
      <c r="M2" t="s">
        <v>1624</v>
      </c>
      <c r="N2" t="s">
        <v>1625</v>
      </c>
      <c r="O2" s="137">
        <v>0</v>
      </c>
      <c r="P2" s="137">
        <v>3.9789999999999999E-2</v>
      </c>
      <c r="R2" s="133">
        <v>1036914</v>
      </c>
      <c r="S2" s="135">
        <v>1</v>
      </c>
      <c r="T2" s="139">
        <v>99.35</v>
      </c>
      <c r="U2" s="133">
        <v>1030.174</v>
      </c>
      <c r="W2" t="s">
        <v>123</v>
      </c>
      <c r="X2" s="137">
        <v>3.0000000000000001E-5</v>
      </c>
      <c r="Y2" s="137">
        <v>2.9106427492638299E-2</v>
      </c>
      <c r="Z2" s="137">
        <v>6.4980039317292203E-3</v>
      </c>
    </row>
    <row r="3" spans="1:26">
      <c r="A3">
        <v>891</v>
      </c>
      <c r="B3">
        <v>9957</v>
      </c>
      <c r="C3" t="s">
        <v>1620</v>
      </c>
      <c r="D3" t="s">
        <v>1626</v>
      </c>
      <c r="E3" t="s">
        <v>1627</v>
      </c>
      <c r="F3" t="s">
        <v>1322</v>
      </c>
      <c r="G3" t="s">
        <v>45</v>
      </c>
      <c r="H3" t="s">
        <v>45</v>
      </c>
      <c r="I3" t="s">
        <v>47</v>
      </c>
      <c r="J3" t="s">
        <v>1623</v>
      </c>
      <c r="K3" t="s">
        <v>180</v>
      </c>
      <c r="L3" t="s">
        <v>52</v>
      </c>
      <c r="M3" t="s">
        <v>1628</v>
      </c>
      <c r="N3" t="s">
        <v>1629</v>
      </c>
      <c r="O3" s="137">
        <v>7.4999999999999997E-3</v>
      </c>
      <c r="P3" s="137">
        <v>1.069E-2</v>
      </c>
      <c r="R3" s="133">
        <v>1609606</v>
      </c>
      <c r="S3" s="135">
        <v>1</v>
      </c>
      <c r="T3" s="139">
        <v>119.45</v>
      </c>
      <c r="U3" s="133">
        <v>1922.674</v>
      </c>
      <c r="W3" t="s">
        <v>123</v>
      </c>
      <c r="X3" s="137">
        <v>6.6000000000000005E-5</v>
      </c>
      <c r="Y3" s="137">
        <v>5.4323035574554097E-2</v>
      </c>
      <c r="Z3" s="137">
        <v>1.21276064826643E-2</v>
      </c>
    </row>
    <row r="4" spans="1:26">
      <c r="A4">
        <v>891</v>
      </c>
      <c r="B4">
        <v>9957</v>
      </c>
      <c r="C4" t="s">
        <v>1620</v>
      </c>
      <c r="D4" t="s">
        <v>1630</v>
      </c>
      <c r="E4" t="s">
        <v>1631</v>
      </c>
      <c r="F4" t="s">
        <v>1322</v>
      </c>
      <c r="G4" t="s">
        <v>45</v>
      </c>
      <c r="H4" t="s">
        <v>45</v>
      </c>
      <c r="I4" t="s">
        <v>47</v>
      </c>
      <c r="J4" t="s">
        <v>1623</v>
      </c>
      <c r="K4" t="s">
        <v>180</v>
      </c>
      <c r="L4" t="s">
        <v>52</v>
      </c>
      <c r="M4" t="s">
        <v>1632</v>
      </c>
      <c r="N4" t="s">
        <v>1633</v>
      </c>
      <c r="O4" s="137">
        <v>0.01</v>
      </c>
      <c r="P4" s="137">
        <v>2.23E-2</v>
      </c>
      <c r="R4" s="133">
        <v>1000000</v>
      </c>
      <c r="S4" s="135">
        <v>1</v>
      </c>
      <c r="T4" s="139">
        <v>97.28</v>
      </c>
      <c r="U4" s="133">
        <v>972.8</v>
      </c>
      <c r="W4" t="s">
        <v>123</v>
      </c>
      <c r="X4" s="137">
        <v>4.3999999999999999E-5</v>
      </c>
      <c r="Y4" s="137">
        <v>2.7485386976569701E-2</v>
      </c>
      <c r="Z4" s="137">
        <v>6.13610697101254E-3</v>
      </c>
    </row>
    <row r="5" spans="1:26">
      <c r="A5">
        <v>891</v>
      </c>
      <c r="B5">
        <v>9957</v>
      </c>
      <c r="C5" t="s">
        <v>1620</v>
      </c>
      <c r="D5" t="s">
        <v>1634</v>
      </c>
      <c r="E5" t="s">
        <v>1635</v>
      </c>
      <c r="F5" t="s">
        <v>1325</v>
      </c>
      <c r="G5" t="s">
        <v>45</v>
      </c>
      <c r="H5" t="s">
        <v>45</v>
      </c>
      <c r="I5" t="s">
        <v>47</v>
      </c>
      <c r="J5" t="s">
        <v>1623</v>
      </c>
      <c r="K5" t="s">
        <v>180</v>
      </c>
      <c r="L5" t="s">
        <v>52</v>
      </c>
      <c r="M5" t="s">
        <v>1636</v>
      </c>
      <c r="N5" t="s">
        <v>1637</v>
      </c>
      <c r="O5" s="137">
        <v>3.7499999999999999E-2</v>
      </c>
      <c r="P5" s="137">
        <v>3.85E-2</v>
      </c>
      <c r="R5" s="133">
        <v>2062192</v>
      </c>
      <c r="S5" s="135">
        <v>1</v>
      </c>
      <c r="T5" s="139">
        <v>101.74</v>
      </c>
      <c r="U5" s="133">
        <v>2098.0740000000001</v>
      </c>
      <c r="W5" t="s">
        <v>123</v>
      </c>
      <c r="X5" s="137">
        <v>5.7000000000000003E-5</v>
      </c>
      <c r="Y5" s="137">
        <v>5.92787619915933E-2</v>
      </c>
      <c r="Z5" s="137">
        <v>1.32339713826727E-2</v>
      </c>
    </row>
    <row r="6" spans="1:26">
      <c r="A6">
        <v>891</v>
      </c>
      <c r="B6">
        <v>9957</v>
      </c>
      <c r="C6" t="s">
        <v>1620</v>
      </c>
      <c r="D6" t="s">
        <v>1638</v>
      </c>
      <c r="E6" t="s">
        <v>1639</v>
      </c>
      <c r="F6" t="s">
        <v>1325</v>
      </c>
      <c r="G6" t="s">
        <v>45</v>
      </c>
      <c r="H6" t="s">
        <v>45</v>
      </c>
      <c r="I6" t="s">
        <v>47</v>
      </c>
      <c r="J6" t="s">
        <v>1623</v>
      </c>
      <c r="K6" t="s">
        <v>180</v>
      </c>
      <c r="L6" t="s">
        <v>52</v>
      </c>
      <c r="M6" t="s">
        <v>1640</v>
      </c>
      <c r="N6" t="s">
        <v>1641</v>
      </c>
      <c r="O6" s="137">
        <v>3.7499999999999999E-2</v>
      </c>
      <c r="P6" s="137">
        <v>3.9359999999999999E-2</v>
      </c>
      <c r="R6" s="133">
        <v>1975189</v>
      </c>
      <c r="S6" s="135">
        <v>1</v>
      </c>
      <c r="T6" s="139">
        <v>99.85</v>
      </c>
      <c r="U6" s="133">
        <v>1972.2260000000001</v>
      </c>
      <c r="W6" t="s">
        <v>123</v>
      </c>
      <c r="X6" s="137">
        <v>5.5999999999999999E-5</v>
      </c>
      <c r="Y6" s="137">
        <v>5.5723068221462203E-2</v>
      </c>
      <c r="Z6" s="137">
        <v>1.2440163482195E-2</v>
      </c>
    </row>
    <row r="7" spans="1:26">
      <c r="A7">
        <v>891</v>
      </c>
      <c r="B7">
        <v>9957</v>
      </c>
      <c r="C7" t="s">
        <v>1620</v>
      </c>
      <c r="D7" t="s">
        <v>1642</v>
      </c>
      <c r="E7" t="s">
        <v>1643</v>
      </c>
      <c r="F7" t="s">
        <v>1325</v>
      </c>
      <c r="G7" t="s">
        <v>45</v>
      </c>
      <c r="H7" t="s">
        <v>45</v>
      </c>
      <c r="I7" t="s">
        <v>47</v>
      </c>
      <c r="J7" t="s">
        <v>1623</v>
      </c>
      <c r="K7" t="s">
        <v>180</v>
      </c>
      <c r="L7" t="s">
        <v>52</v>
      </c>
      <c r="M7" t="s">
        <v>1644</v>
      </c>
      <c r="N7" t="s">
        <v>1645</v>
      </c>
      <c r="O7" s="137">
        <v>0.04</v>
      </c>
      <c r="P7" s="137">
        <v>4.07E-2</v>
      </c>
      <c r="R7" s="133">
        <v>5725974</v>
      </c>
      <c r="S7" s="135">
        <v>1</v>
      </c>
      <c r="T7" s="139">
        <v>99.51</v>
      </c>
      <c r="U7" s="133">
        <v>5697.9170000000004</v>
      </c>
      <c r="W7" t="s">
        <v>123</v>
      </c>
      <c r="X7" s="137">
        <v>1.47E-4</v>
      </c>
      <c r="Y7" s="137">
        <v>0.160988328754994</v>
      </c>
      <c r="Z7" s="137">
        <v>3.5940611175213903E-2</v>
      </c>
    </row>
    <row r="8" spans="1:26">
      <c r="A8">
        <v>891</v>
      </c>
      <c r="B8">
        <v>9957</v>
      </c>
      <c r="C8" t="s">
        <v>1620</v>
      </c>
      <c r="D8" t="s">
        <v>1646</v>
      </c>
      <c r="E8" t="s">
        <v>1647</v>
      </c>
      <c r="F8" t="s">
        <v>1325</v>
      </c>
      <c r="G8" t="s">
        <v>45</v>
      </c>
      <c r="H8" t="s">
        <v>45</v>
      </c>
      <c r="I8" t="s">
        <v>47</v>
      </c>
      <c r="J8" t="s">
        <v>1623</v>
      </c>
      <c r="K8" t="s">
        <v>180</v>
      </c>
      <c r="L8" t="s">
        <v>52</v>
      </c>
      <c r="M8" t="s">
        <v>1648</v>
      </c>
      <c r="N8" t="s">
        <v>1649</v>
      </c>
      <c r="O8" s="137">
        <v>3.7499999999999999E-2</v>
      </c>
      <c r="P8" s="137">
        <v>4.4139999999999999E-2</v>
      </c>
      <c r="R8" s="133">
        <v>1245589</v>
      </c>
      <c r="S8" s="135">
        <v>1</v>
      </c>
      <c r="T8" s="139">
        <v>91.06</v>
      </c>
      <c r="U8" s="133">
        <v>1134.2329999999999</v>
      </c>
      <c r="W8" t="s">
        <v>123</v>
      </c>
      <c r="X8" s="137">
        <v>4.6E-5</v>
      </c>
      <c r="Y8" s="137">
        <v>3.2046507365416803E-2</v>
      </c>
      <c r="Z8" s="137">
        <v>7.1543761566525603E-3</v>
      </c>
    </row>
    <row r="9" spans="1:26">
      <c r="A9">
        <v>891</v>
      </c>
      <c r="B9">
        <v>9957</v>
      </c>
      <c r="C9" t="s">
        <v>1620</v>
      </c>
      <c r="D9" t="s">
        <v>1650</v>
      </c>
      <c r="E9" t="s">
        <v>1651</v>
      </c>
      <c r="F9" t="s">
        <v>1325</v>
      </c>
      <c r="G9" t="s">
        <v>45</v>
      </c>
      <c r="H9" t="s">
        <v>45</v>
      </c>
      <c r="I9" t="s">
        <v>47</v>
      </c>
      <c r="J9" t="s">
        <v>1623</v>
      </c>
      <c r="K9" t="s">
        <v>180</v>
      </c>
      <c r="L9" t="s">
        <v>52</v>
      </c>
      <c r="M9" t="s">
        <v>1652</v>
      </c>
      <c r="N9" t="s">
        <v>1653</v>
      </c>
      <c r="O9" s="137">
        <v>4.1500000000000002E-2</v>
      </c>
      <c r="P9" s="137">
        <v>4.1029999999999997E-2</v>
      </c>
      <c r="R9" s="133">
        <v>1361205</v>
      </c>
      <c r="S9" s="135">
        <v>1</v>
      </c>
      <c r="T9" s="139">
        <v>102.1</v>
      </c>
      <c r="U9" s="133">
        <v>1389.79</v>
      </c>
      <c r="W9" t="s">
        <v>123</v>
      </c>
      <c r="X9" s="137">
        <v>1.18E-4</v>
      </c>
      <c r="Y9" s="137">
        <v>3.9266986378710803E-2</v>
      </c>
      <c r="Z9" s="137">
        <v>8.7663466064516402E-3</v>
      </c>
    </row>
    <row r="10" spans="1:26">
      <c r="A10">
        <v>891</v>
      </c>
      <c r="B10">
        <v>9957</v>
      </c>
      <c r="C10" t="s">
        <v>1620</v>
      </c>
      <c r="D10" t="s">
        <v>1654</v>
      </c>
      <c r="E10" t="s">
        <v>1655</v>
      </c>
      <c r="F10" t="s">
        <v>1325</v>
      </c>
      <c r="G10" t="s">
        <v>45</v>
      </c>
      <c r="H10" t="s">
        <v>45</v>
      </c>
      <c r="I10" t="s">
        <v>47</v>
      </c>
      <c r="J10" t="s">
        <v>1623</v>
      </c>
      <c r="K10" t="s">
        <v>180</v>
      </c>
      <c r="L10" t="s">
        <v>52</v>
      </c>
      <c r="M10" t="s">
        <v>1656</v>
      </c>
      <c r="N10" t="s">
        <v>1657</v>
      </c>
      <c r="O10" s="137">
        <v>5.5E-2</v>
      </c>
      <c r="P10" s="137">
        <v>4.2549999999999998E-2</v>
      </c>
      <c r="R10" s="133">
        <v>8746829</v>
      </c>
      <c r="S10" s="135">
        <v>1</v>
      </c>
      <c r="T10" s="139">
        <v>115.07</v>
      </c>
      <c r="U10" s="133">
        <v>10064.976000000001</v>
      </c>
      <c r="W10" t="s">
        <v>123</v>
      </c>
      <c r="X10" s="137">
        <v>2.5099999999999998E-4</v>
      </c>
      <c r="Y10" s="137">
        <v>0.28437475724838901</v>
      </c>
      <c r="Z10" s="137">
        <v>6.3486605876036897E-2</v>
      </c>
    </row>
    <row r="11" spans="1:26">
      <c r="A11">
        <v>891</v>
      </c>
      <c r="B11">
        <v>9957</v>
      </c>
      <c r="C11" t="s">
        <v>1620</v>
      </c>
      <c r="D11" t="s">
        <v>1658</v>
      </c>
      <c r="E11" t="s">
        <v>1659</v>
      </c>
      <c r="F11" t="s">
        <v>1322</v>
      </c>
      <c r="G11" t="s">
        <v>45</v>
      </c>
      <c r="H11" t="s">
        <v>45</v>
      </c>
      <c r="I11" t="s">
        <v>47</v>
      </c>
      <c r="J11" t="s">
        <v>1623</v>
      </c>
      <c r="K11" t="s">
        <v>180</v>
      </c>
      <c r="L11" t="s">
        <v>52</v>
      </c>
      <c r="M11" t="s">
        <v>1660</v>
      </c>
      <c r="N11" t="s">
        <v>1661</v>
      </c>
      <c r="O11" s="137">
        <v>1E-3</v>
      </c>
      <c r="P11" s="137">
        <v>1E-4</v>
      </c>
      <c r="R11" s="133">
        <v>265000</v>
      </c>
      <c r="S11" s="135">
        <v>1</v>
      </c>
      <c r="T11" s="139">
        <v>118.24</v>
      </c>
      <c r="U11" s="133">
        <v>313.33600000000001</v>
      </c>
      <c r="W11" t="s">
        <v>123</v>
      </c>
      <c r="X11" s="137">
        <v>1.5E-5</v>
      </c>
      <c r="Y11" s="137">
        <v>8.8529617739416602E-3</v>
      </c>
      <c r="Z11" s="137">
        <v>1.97642188925698E-3</v>
      </c>
    </row>
    <row r="12" spans="1:26">
      <c r="A12">
        <v>891</v>
      </c>
      <c r="B12">
        <v>9957</v>
      </c>
      <c r="C12" t="s">
        <v>1620</v>
      </c>
      <c r="D12" t="s">
        <v>1662</v>
      </c>
      <c r="E12" t="s">
        <v>1663</v>
      </c>
      <c r="F12" t="s">
        <v>1322</v>
      </c>
      <c r="G12" t="s">
        <v>45</v>
      </c>
      <c r="H12" t="s">
        <v>45</v>
      </c>
      <c r="I12" t="s">
        <v>47</v>
      </c>
      <c r="J12" t="s">
        <v>1623</v>
      </c>
      <c r="K12" t="s">
        <v>180</v>
      </c>
      <c r="L12" t="s">
        <v>52</v>
      </c>
      <c r="M12" t="s">
        <v>1664</v>
      </c>
      <c r="N12" t="s">
        <v>1665</v>
      </c>
      <c r="O12" s="137">
        <v>1.0999999999999999E-2</v>
      </c>
      <c r="P12" s="137">
        <v>1.7829999999999999E-2</v>
      </c>
      <c r="R12" s="133">
        <v>6224843</v>
      </c>
      <c r="S12" s="135">
        <v>1</v>
      </c>
      <c r="T12" s="139">
        <v>105.35</v>
      </c>
      <c r="U12" s="133">
        <v>6557.8720000000003</v>
      </c>
      <c r="W12" t="s">
        <v>123</v>
      </c>
      <c r="X12" s="137">
        <v>1.85E-4</v>
      </c>
      <c r="Y12" s="137">
        <v>0.18528541573303101</v>
      </c>
      <c r="Z12" s="137">
        <v>4.1364930829447699E-2</v>
      </c>
    </row>
    <row r="13" spans="1:26">
      <c r="A13">
        <v>891</v>
      </c>
      <c r="B13">
        <v>9957</v>
      </c>
      <c r="C13" t="s">
        <v>1620</v>
      </c>
      <c r="D13" t="s">
        <v>1666</v>
      </c>
      <c r="E13" t="s">
        <v>1667</v>
      </c>
      <c r="F13" t="s">
        <v>1325</v>
      </c>
      <c r="G13" t="s">
        <v>45</v>
      </c>
      <c r="H13" t="s">
        <v>45</v>
      </c>
      <c r="I13" t="s">
        <v>47</v>
      </c>
      <c r="J13" t="s">
        <v>1623</v>
      </c>
      <c r="K13" t="s">
        <v>180</v>
      </c>
      <c r="L13" t="s">
        <v>52</v>
      </c>
      <c r="M13" t="s">
        <v>1668</v>
      </c>
      <c r="N13" t="s">
        <v>1669</v>
      </c>
      <c r="O13" s="137">
        <v>1.4999999999999999E-2</v>
      </c>
      <c r="P13" s="137">
        <v>4.165E-2</v>
      </c>
      <c r="R13" s="133">
        <v>560815</v>
      </c>
      <c r="S13" s="135">
        <v>1</v>
      </c>
      <c r="T13" s="139">
        <v>77.84</v>
      </c>
      <c r="U13" s="133">
        <v>436.53800000000001</v>
      </c>
      <c r="W13" t="s">
        <v>123</v>
      </c>
      <c r="X13" s="137">
        <v>1.2999999999999999E-5</v>
      </c>
      <c r="Y13" s="137">
        <v>1.23339090709201E-2</v>
      </c>
      <c r="Z13" s="137">
        <v>2.75354265502697E-3</v>
      </c>
    </row>
    <row r="14" spans="1:26">
      <c r="A14">
        <v>891</v>
      </c>
      <c r="B14">
        <v>9957</v>
      </c>
      <c r="C14" t="s">
        <v>1620</v>
      </c>
      <c r="D14" t="s">
        <v>1670</v>
      </c>
      <c r="E14" t="s">
        <v>1671</v>
      </c>
      <c r="F14" t="s">
        <v>1325</v>
      </c>
      <c r="G14" t="s">
        <v>45</v>
      </c>
      <c r="H14" t="s">
        <v>45</v>
      </c>
      <c r="I14" t="s">
        <v>47</v>
      </c>
      <c r="J14" t="s">
        <v>1623</v>
      </c>
      <c r="K14" t="s">
        <v>180</v>
      </c>
      <c r="L14" t="s">
        <v>52</v>
      </c>
      <c r="M14" t="s">
        <v>1672</v>
      </c>
      <c r="N14" t="s">
        <v>1673</v>
      </c>
      <c r="O14" s="137">
        <v>1.2999999999999999E-2</v>
      </c>
      <c r="P14" s="137">
        <v>3.9649999999999998E-2</v>
      </c>
      <c r="R14" s="133">
        <v>2070926</v>
      </c>
      <c r="S14" s="135">
        <v>1</v>
      </c>
      <c r="T14" s="139">
        <v>87.05</v>
      </c>
      <c r="U14" s="133">
        <v>1802.741</v>
      </c>
      <c r="W14" t="s">
        <v>123</v>
      </c>
      <c r="X14" s="137">
        <v>5.0000000000000002E-5</v>
      </c>
      <c r="Y14" s="137">
        <v>5.0934453417779003E-2</v>
      </c>
      <c r="Z14" s="137">
        <v>1.13711062153855E-2</v>
      </c>
    </row>
  </sheetData>
  <sheetProtection formatColumns="0"/>
  <customSheetViews>
    <customSheetView guid="{AE318230-F718-49FC-82EB-7CAC3DCD05F1}" showGridLines="0" hiddenRows="1">
      <selection activeCell="E26" sqref="E26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AJ1"/>
  <sheetViews>
    <sheetView rightToLeft="1" workbookViewId="0"/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25</v>
      </c>
      <c r="M1" s="14" t="s">
        <v>27</v>
      </c>
      <c r="N1" s="14" t="s">
        <v>29</v>
      </c>
      <c r="O1" s="14" t="s">
        <v>90</v>
      </c>
      <c r="P1" s="14" t="s">
        <v>91</v>
      </c>
      <c r="Q1" s="14" t="s">
        <v>92</v>
      </c>
      <c r="R1" s="14" t="s">
        <v>30</v>
      </c>
      <c r="S1" s="14" t="s">
        <v>87</v>
      </c>
      <c r="T1" s="14" t="s">
        <v>102</v>
      </c>
      <c r="U1" s="14" t="s">
        <v>94</v>
      </c>
      <c r="V1" s="14" t="s">
        <v>88</v>
      </c>
      <c r="W1" s="14" t="s">
        <v>89</v>
      </c>
      <c r="X1" s="14" t="s">
        <v>103</v>
      </c>
      <c r="Y1" s="14" t="s">
        <v>104</v>
      </c>
      <c r="Z1" s="14" t="s">
        <v>33</v>
      </c>
      <c r="AA1" s="14" t="s">
        <v>34</v>
      </c>
      <c r="AB1" s="14" t="s">
        <v>35</v>
      </c>
      <c r="AC1" s="14" t="s">
        <v>1465</v>
      </c>
      <c r="AD1" s="14" t="s">
        <v>36</v>
      </c>
      <c r="AE1" s="14" t="s">
        <v>95</v>
      </c>
      <c r="AF1" s="14" t="s">
        <v>110</v>
      </c>
      <c r="AG1" s="14" t="s">
        <v>96</v>
      </c>
      <c r="AH1" s="14" t="s">
        <v>1466</v>
      </c>
      <c r="AI1" s="14" t="s">
        <v>37</v>
      </c>
      <c r="AJ1" s="14" t="s">
        <v>38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  <pageSetup paperSize="9" orientation="portrait" verticalDpi="0"/>
    </customSheetView>
  </customSheetView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AJ122"/>
  <sheetViews>
    <sheetView rightToLeft="1" topLeftCell="R1" workbookViewId="0">
      <selection activeCell="U127" sqref="U127"/>
    </sheetView>
  </sheetViews>
  <sheetFormatPr defaultColWidth="0" defaultRowHeight="14.25"/>
  <cols>
    <col min="1" max="36" width="11.625" customWidth="1"/>
    <col min="37" max="37" width="11.625" hidden="1" customWidth="1"/>
    <col min="38" max="16384" width="11.625" hidden="1"/>
  </cols>
  <sheetData>
    <row r="1" spans="1:36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90</v>
      </c>
      <c r="Q1" s="14" t="s">
        <v>91</v>
      </c>
      <c r="R1" s="14" t="s">
        <v>92</v>
      </c>
      <c r="S1" s="14" t="s">
        <v>30</v>
      </c>
      <c r="T1" s="14" t="s">
        <v>87</v>
      </c>
      <c r="U1" s="14" t="s">
        <v>94</v>
      </c>
      <c r="V1" s="136" t="s">
        <v>88</v>
      </c>
      <c r="W1" s="136" t="s">
        <v>89</v>
      </c>
      <c r="X1" s="14" t="s">
        <v>103</v>
      </c>
      <c r="Y1" s="14" t="s">
        <v>104</v>
      </c>
      <c r="Z1" s="14" t="s">
        <v>33</v>
      </c>
      <c r="AA1" s="134" t="s">
        <v>34</v>
      </c>
      <c r="AB1" s="138" t="s">
        <v>35</v>
      </c>
      <c r="AC1" s="14" t="s">
        <v>1465</v>
      </c>
      <c r="AD1" s="14" t="s">
        <v>36</v>
      </c>
      <c r="AE1" s="14" t="s">
        <v>95</v>
      </c>
      <c r="AF1" s="14" t="s">
        <v>110</v>
      </c>
      <c r="AG1" s="14" t="s">
        <v>96</v>
      </c>
      <c r="AH1" s="136" t="s">
        <v>1466</v>
      </c>
      <c r="AI1" s="136" t="s">
        <v>37</v>
      </c>
      <c r="AJ1" s="136" t="s">
        <v>38</v>
      </c>
    </row>
    <row r="2" spans="1:36">
      <c r="A2">
        <v>891</v>
      </c>
      <c r="B2">
        <v>9957</v>
      </c>
      <c r="C2" t="s">
        <v>1674</v>
      </c>
      <c r="D2" t="s">
        <v>1675</v>
      </c>
      <c r="E2" t="s">
        <v>41</v>
      </c>
      <c r="F2" t="s">
        <v>1676</v>
      </c>
      <c r="G2" t="s">
        <v>1677</v>
      </c>
      <c r="H2" t="s">
        <v>44</v>
      </c>
      <c r="I2" t="s">
        <v>128</v>
      </c>
      <c r="J2" t="s">
        <v>45</v>
      </c>
      <c r="K2" t="s">
        <v>45</v>
      </c>
      <c r="L2" t="s">
        <v>46</v>
      </c>
      <c r="M2" t="s">
        <v>47</v>
      </c>
      <c r="N2" t="s">
        <v>844</v>
      </c>
      <c r="O2" t="s">
        <v>51</v>
      </c>
      <c r="P2" t="s">
        <v>1678</v>
      </c>
      <c r="Q2" t="s">
        <v>153</v>
      </c>
      <c r="R2" t="s">
        <v>118</v>
      </c>
      <c r="S2" t="s">
        <v>52</v>
      </c>
      <c r="T2" t="s">
        <v>1679</v>
      </c>
      <c r="U2" t="s">
        <v>1637</v>
      </c>
      <c r="V2" s="137">
        <v>3.5000000000000003E-2</v>
      </c>
      <c r="W2" s="137">
        <v>5.2080000000000001E-2</v>
      </c>
      <c r="X2" t="s">
        <v>134</v>
      </c>
      <c r="Y2" t="s">
        <v>51</v>
      </c>
      <c r="Z2" s="133">
        <v>93186</v>
      </c>
      <c r="AA2" s="135">
        <v>1</v>
      </c>
      <c r="AB2" s="139">
        <v>98.46</v>
      </c>
      <c r="AD2" s="133">
        <v>91.751000000000005</v>
      </c>
      <c r="AG2" t="s">
        <v>123</v>
      </c>
      <c r="AH2" s="137">
        <v>1.116E-3</v>
      </c>
      <c r="AI2" s="137">
        <v>3.19792874951913E-3</v>
      </c>
      <c r="AJ2" s="137">
        <v>5.78735151657158E-4</v>
      </c>
    </row>
    <row r="3" spans="1:36">
      <c r="A3">
        <v>891</v>
      </c>
      <c r="B3">
        <v>9957</v>
      </c>
      <c r="C3" t="s">
        <v>1680</v>
      </c>
      <c r="D3" t="s">
        <v>1681</v>
      </c>
      <c r="E3" t="s">
        <v>41</v>
      </c>
      <c r="F3" t="s">
        <v>1682</v>
      </c>
      <c r="G3" t="s">
        <v>1683</v>
      </c>
      <c r="H3" t="s">
        <v>44</v>
      </c>
      <c r="I3" t="s">
        <v>113</v>
      </c>
      <c r="J3" t="s">
        <v>45</v>
      </c>
      <c r="K3" t="s">
        <v>45</v>
      </c>
      <c r="L3" t="s">
        <v>46</v>
      </c>
      <c r="M3" t="s">
        <v>47</v>
      </c>
      <c r="N3" t="s">
        <v>849</v>
      </c>
      <c r="O3" t="s">
        <v>51</v>
      </c>
      <c r="P3" t="s">
        <v>1684</v>
      </c>
      <c r="Q3" t="s">
        <v>117</v>
      </c>
      <c r="R3" t="s">
        <v>118</v>
      </c>
      <c r="S3" t="s">
        <v>52</v>
      </c>
      <c r="T3" t="s">
        <v>1685</v>
      </c>
      <c r="U3" t="s">
        <v>1686</v>
      </c>
      <c r="V3" s="137">
        <v>5.1499999999999997E-2</v>
      </c>
      <c r="W3" s="137">
        <v>3.5400000000000001E-2</v>
      </c>
      <c r="X3" t="s">
        <v>134</v>
      </c>
      <c r="Y3" t="s">
        <v>51</v>
      </c>
      <c r="Z3" s="133">
        <v>0.2</v>
      </c>
      <c r="AA3" s="135">
        <v>1</v>
      </c>
      <c r="AB3" s="139">
        <v>156.08000000000001</v>
      </c>
      <c r="AD3" s="133">
        <v>0</v>
      </c>
      <c r="AG3" t="s">
        <v>123</v>
      </c>
      <c r="AH3" s="137">
        <v>0</v>
      </c>
      <c r="AI3" s="137">
        <v>1.08801663102593E-8</v>
      </c>
      <c r="AJ3" s="137">
        <v>1.96900406257327E-9</v>
      </c>
    </row>
    <row r="4" spans="1:36">
      <c r="A4">
        <v>891</v>
      </c>
      <c r="B4">
        <v>9957</v>
      </c>
      <c r="C4" t="s">
        <v>1687</v>
      </c>
      <c r="D4" t="s">
        <v>1688</v>
      </c>
      <c r="E4" t="s">
        <v>41</v>
      </c>
      <c r="F4" t="s">
        <v>1689</v>
      </c>
      <c r="G4" t="s">
        <v>1690</v>
      </c>
      <c r="H4" t="s">
        <v>44</v>
      </c>
      <c r="I4" t="s">
        <v>113</v>
      </c>
      <c r="J4" t="s">
        <v>45</v>
      </c>
      <c r="K4" t="s">
        <v>45</v>
      </c>
      <c r="L4" t="s">
        <v>46</v>
      </c>
      <c r="M4" t="s">
        <v>47</v>
      </c>
      <c r="N4" t="s">
        <v>839</v>
      </c>
      <c r="O4" t="s">
        <v>51</v>
      </c>
      <c r="P4" t="s">
        <v>131</v>
      </c>
      <c r="Q4" t="s">
        <v>117</v>
      </c>
      <c r="R4" t="s">
        <v>118</v>
      </c>
      <c r="S4" t="s">
        <v>52</v>
      </c>
      <c r="T4" t="s">
        <v>1691</v>
      </c>
      <c r="U4" t="s">
        <v>1692</v>
      </c>
      <c r="V4" s="137">
        <v>2.75E-2</v>
      </c>
      <c r="W4" s="137">
        <v>2.3369999999999998E-2</v>
      </c>
      <c r="X4" t="s">
        <v>134</v>
      </c>
      <c r="Y4" t="s">
        <v>51</v>
      </c>
      <c r="Z4" s="133">
        <v>186285.95</v>
      </c>
      <c r="AA4" s="135">
        <v>1</v>
      </c>
      <c r="AB4" s="139">
        <v>118.29</v>
      </c>
      <c r="AD4" s="133">
        <v>220.358</v>
      </c>
      <c r="AG4" t="s">
        <v>123</v>
      </c>
      <c r="AH4" s="137">
        <v>4.5300000000000001E-4</v>
      </c>
      <c r="AI4" s="137">
        <v>7.6804455487966203E-3</v>
      </c>
      <c r="AJ4" s="137">
        <v>1.38994460716041E-3</v>
      </c>
    </row>
    <row r="5" spans="1:36">
      <c r="A5">
        <v>891</v>
      </c>
      <c r="B5">
        <v>9957</v>
      </c>
      <c r="C5" t="s">
        <v>1693</v>
      </c>
      <c r="D5" t="s">
        <v>1694</v>
      </c>
      <c r="E5" t="s">
        <v>41</v>
      </c>
      <c r="F5" t="s">
        <v>1695</v>
      </c>
      <c r="G5" t="s">
        <v>1696</v>
      </c>
      <c r="H5" t="s">
        <v>44</v>
      </c>
      <c r="I5" t="s">
        <v>128</v>
      </c>
      <c r="J5" t="s">
        <v>45</v>
      </c>
      <c r="K5" t="s">
        <v>45</v>
      </c>
      <c r="L5" t="s">
        <v>46</v>
      </c>
      <c r="M5" t="s">
        <v>47</v>
      </c>
      <c r="N5" t="s">
        <v>843</v>
      </c>
      <c r="O5" t="s">
        <v>51</v>
      </c>
      <c r="P5" t="s">
        <v>1678</v>
      </c>
      <c r="Q5" t="s">
        <v>153</v>
      </c>
      <c r="R5" t="s">
        <v>118</v>
      </c>
      <c r="S5" t="s">
        <v>52</v>
      </c>
      <c r="T5" t="s">
        <v>1697</v>
      </c>
      <c r="U5" t="s">
        <v>1698</v>
      </c>
      <c r="V5" s="137">
        <v>5.1299999999999998E-2</v>
      </c>
      <c r="W5" s="137">
        <v>4.6969999999999998E-2</v>
      </c>
      <c r="X5" t="s">
        <v>134</v>
      </c>
      <c r="Y5" t="s">
        <v>51</v>
      </c>
      <c r="Z5" s="133">
        <v>220000</v>
      </c>
      <c r="AA5" s="135">
        <v>1</v>
      </c>
      <c r="AB5" s="139">
        <v>102.82</v>
      </c>
      <c r="AD5" s="133">
        <v>226.20400000000001</v>
      </c>
      <c r="AG5" t="s">
        <v>123</v>
      </c>
      <c r="AH5" s="137">
        <v>6.4599999999999998E-4</v>
      </c>
      <c r="AI5" s="137">
        <v>7.8842168761080692E-3</v>
      </c>
      <c r="AJ5" s="137">
        <v>1.4268214856814601E-3</v>
      </c>
    </row>
    <row r="6" spans="1:36">
      <c r="A6">
        <v>891</v>
      </c>
      <c r="B6">
        <v>9957</v>
      </c>
      <c r="C6" t="s">
        <v>1699</v>
      </c>
      <c r="D6" t="s">
        <v>1700</v>
      </c>
      <c r="E6" t="s">
        <v>41</v>
      </c>
      <c r="F6" t="s">
        <v>1701</v>
      </c>
      <c r="G6" t="s">
        <v>1702</v>
      </c>
      <c r="H6" t="s">
        <v>44</v>
      </c>
      <c r="I6" t="s">
        <v>128</v>
      </c>
      <c r="J6" t="s">
        <v>45</v>
      </c>
      <c r="K6" t="s">
        <v>45</v>
      </c>
      <c r="L6" t="s">
        <v>46</v>
      </c>
      <c r="M6" t="s">
        <v>47</v>
      </c>
      <c r="N6" t="s">
        <v>849</v>
      </c>
      <c r="O6" t="s">
        <v>51</v>
      </c>
      <c r="P6" t="s">
        <v>1703</v>
      </c>
      <c r="Q6" t="s">
        <v>117</v>
      </c>
      <c r="R6" t="s">
        <v>118</v>
      </c>
      <c r="S6" t="s">
        <v>52</v>
      </c>
      <c r="T6" t="s">
        <v>1704</v>
      </c>
      <c r="U6" t="s">
        <v>1705</v>
      </c>
      <c r="V6" s="137">
        <v>2.4E-2</v>
      </c>
      <c r="W6" s="137">
        <v>4.521E-2</v>
      </c>
      <c r="X6" t="s">
        <v>134</v>
      </c>
      <c r="Y6" t="s">
        <v>51</v>
      </c>
      <c r="Z6" s="133">
        <v>293617.02</v>
      </c>
      <c r="AA6" s="135">
        <v>1</v>
      </c>
      <c r="AB6" s="139">
        <v>87.36</v>
      </c>
      <c r="AD6" s="133">
        <v>256.50400000000002</v>
      </c>
      <c r="AG6" t="s">
        <v>123</v>
      </c>
      <c r="AH6" s="137">
        <v>1.9100000000000001E-4</v>
      </c>
      <c r="AI6" s="137">
        <v>8.9403008558739706E-3</v>
      </c>
      <c r="AJ6" s="137">
        <v>1.61794298026898E-3</v>
      </c>
    </row>
    <row r="7" spans="1:36">
      <c r="A7">
        <v>891</v>
      </c>
      <c r="B7">
        <v>9957</v>
      </c>
      <c r="C7" t="s">
        <v>1706</v>
      </c>
      <c r="D7" t="s">
        <v>1707</v>
      </c>
      <c r="E7" t="s">
        <v>41</v>
      </c>
      <c r="F7" t="s">
        <v>1708</v>
      </c>
      <c r="G7" t="s">
        <v>1709</v>
      </c>
      <c r="H7" t="s">
        <v>44</v>
      </c>
      <c r="I7" t="s">
        <v>113</v>
      </c>
      <c r="J7" t="s">
        <v>45</v>
      </c>
      <c r="K7" t="s">
        <v>45</v>
      </c>
      <c r="L7" t="s">
        <v>46</v>
      </c>
      <c r="M7" t="s">
        <v>47</v>
      </c>
      <c r="N7" t="s">
        <v>58</v>
      </c>
      <c r="O7" t="s">
        <v>51</v>
      </c>
      <c r="P7" t="s">
        <v>1703</v>
      </c>
      <c r="Q7" t="s">
        <v>117</v>
      </c>
      <c r="R7" t="s">
        <v>118</v>
      </c>
      <c r="S7" t="s">
        <v>52</v>
      </c>
      <c r="T7" t="s">
        <v>1710</v>
      </c>
      <c r="U7" t="s">
        <v>1641</v>
      </c>
      <c r="V7" s="137">
        <v>2.3400000000000001E-2</v>
      </c>
      <c r="W7" s="137">
        <v>2.3099999999999999E-2</v>
      </c>
      <c r="X7" t="s">
        <v>134</v>
      </c>
      <c r="Y7" t="s">
        <v>51</v>
      </c>
      <c r="Z7" s="133">
        <v>177806.04</v>
      </c>
      <c r="AA7" s="135">
        <v>1</v>
      </c>
      <c r="AB7" s="139">
        <v>117.91</v>
      </c>
      <c r="AD7" s="133">
        <v>209.65100000000001</v>
      </c>
      <c r="AG7" t="s">
        <v>123</v>
      </c>
      <c r="AH7" s="137">
        <v>1.55E-4</v>
      </c>
      <c r="AI7" s="137">
        <v>7.3072746486462599E-3</v>
      </c>
      <c r="AJ7" s="137">
        <v>1.32241117086199E-3</v>
      </c>
    </row>
    <row r="8" spans="1:36">
      <c r="A8">
        <v>891</v>
      </c>
      <c r="B8">
        <v>9957</v>
      </c>
      <c r="C8" t="s">
        <v>1711</v>
      </c>
      <c r="D8" t="s">
        <v>1712</v>
      </c>
      <c r="E8" t="s">
        <v>41</v>
      </c>
      <c r="F8" t="s">
        <v>1713</v>
      </c>
      <c r="G8" t="s">
        <v>1714</v>
      </c>
      <c r="H8" t="s">
        <v>44</v>
      </c>
      <c r="I8" t="s">
        <v>113</v>
      </c>
      <c r="J8" t="s">
        <v>45</v>
      </c>
      <c r="K8" t="s">
        <v>45</v>
      </c>
      <c r="L8" t="s">
        <v>46</v>
      </c>
      <c r="M8" t="s">
        <v>47</v>
      </c>
      <c r="N8" t="s">
        <v>869</v>
      </c>
      <c r="O8" t="s">
        <v>51</v>
      </c>
      <c r="P8" t="s">
        <v>131</v>
      </c>
      <c r="Q8" t="s">
        <v>117</v>
      </c>
      <c r="R8" t="s">
        <v>118</v>
      </c>
      <c r="S8" t="s">
        <v>52</v>
      </c>
      <c r="T8" t="s">
        <v>1715</v>
      </c>
      <c r="U8" t="s">
        <v>1716</v>
      </c>
      <c r="V8" s="137">
        <v>3.2000000000000001E-2</v>
      </c>
      <c r="W8" s="137">
        <v>2.1870000000000001E-2</v>
      </c>
      <c r="X8" t="s">
        <v>134</v>
      </c>
      <c r="Y8" t="s">
        <v>51</v>
      </c>
      <c r="Z8" s="133">
        <v>63900</v>
      </c>
      <c r="AA8" s="135">
        <v>1</v>
      </c>
      <c r="AB8" s="139">
        <v>111.1</v>
      </c>
      <c r="AD8" s="133">
        <v>70.992999999999995</v>
      </c>
      <c r="AG8" t="s">
        <v>123</v>
      </c>
      <c r="AH8" s="137">
        <v>1.2899999999999999E-4</v>
      </c>
      <c r="AI8" s="137">
        <v>2.4744187559187802E-3</v>
      </c>
      <c r="AJ8" s="137">
        <v>4.4780019385526001E-4</v>
      </c>
    </row>
    <row r="9" spans="1:36">
      <c r="A9">
        <v>891</v>
      </c>
      <c r="B9">
        <v>9957</v>
      </c>
      <c r="C9" t="s">
        <v>1711</v>
      </c>
      <c r="D9" t="s">
        <v>1712</v>
      </c>
      <c r="E9" t="s">
        <v>41</v>
      </c>
      <c r="F9" t="s">
        <v>1717</v>
      </c>
      <c r="G9" t="s">
        <v>1718</v>
      </c>
      <c r="H9" t="s">
        <v>44</v>
      </c>
      <c r="I9" t="s">
        <v>128</v>
      </c>
      <c r="J9" t="s">
        <v>45</v>
      </c>
      <c r="K9" t="s">
        <v>45</v>
      </c>
      <c r="L9" t="s">
        <v>46</v>
      </c>
      <c r="M9" t="s">
        <v>47</v>
      </c>
      <c r="N9" s="125" t="s">
        <v>869</v>
      </c>
      <c r="O9" t="s">
        <v>51</v>
      </c>
      <c r="P9" t="s">
        <v>131</v>
      </c>
      <c r="Q9" t="s">
        <v>117</v>
      </c>
      <c r="R9" t="s">
        <v>118</v>
      </c>
      <c r="S9" t="s">
        <v>52</v>
      </c>
      <c r="T9" t="s">
        <v>1719</v>
      </c>
      <c r="U9" t="s">
        <v>1720</v>
      </c>
      <c r="V9" s="137">
        <v>5.7000000000000002E-2</v>
      </c>
      <c r="W9" s="137">
        <v>5.083E-2</v>
      </c>
      <c r="X9" t="s">
        <v>134</v>
      </c>
      <c r="Y9" t="s">
        <v>51</v>
      </c>
      <c r="Z9" s="133">
        <v>62550</v>
      </c>
      <c r="AA9" s="135">
        <v>1</v>
      </c>
      <c r="AB9" s="139">
        <v>101.02</v>
      </c>
      <c r="AD9" s="133">
        <v>63.188000000000002</v>
      </c>
      <c r="AG9" t="s">
        <v>123</v>
      </c>
      <c r="AH9" s="137">
        <v>1.06E-4</v>
      </c>
      <c r="AI9" s="137">
        <v>2.2023835776983801E-3</v>
      </c>
      <c r="AJ9" s="137">
        <v>3.9856947845950898E-4</v>
      </c>
    </row>
    <row r="10" spans="1:36">
      <c r="A10">
        <v>891</v>
      </c>
      <c r="B10">
        <v>9957</v>
      </c>
      <c r="C10" t="s">
        <v>1721</v>
      </c>
      <c r="D10" t="s">
        <v>1722</v>
      </c>
      <c r="E10" t="s">
        <v>41</v>
      </c>
      <c r="F10" t="s">
        <v>1723</v>
      </c>
      <c r="G10" t="s">
        <v>1724</v>
      </c>
      <c r="H10" t="s">
        <v>44</v>
      </c>
      <c r="I10" t="s">
        <v>113</v>
      </c>
      <c r="J10" t="s">
        <v>45</v>
      </c>
      <c r="K10" t="s">
        <v>45</v>
      </c>
      <c r="L10" t="s">
        <v>46</v>
      </c>
      <c r="M10" t="s">
        <v>47</v>
      </c>
      <c r="N10" t="s">
        <v>58</v>
      </c>
      <c r="O10" t="s">
        <v>51</v>
      </c>
      <c r="P10" t="s">
        <v>143</v>
      </c>
      <c r="Q10" t="s">
        <v>117</v>
      </c>
      <c r="R10" t="s">
        <v>118</v>
      </c>
      <c r="S10" t="s">
        <v>52</v>
      </c>
      <c r="T10" t="s">
        <v>1725</v>
      </c>
      <c r="U10" t="s">
        <v>1726</v>
      </c>
      <c r="V10" s="137">
        <v>2.4899999999999999E-2</v>
      </c>
      <c r="W10" s="137">
        <v>2.4299999999999999E-2</v>
      </c>
      <c r="X10" t="s">
        <v>134</v>
      </c>
      <c r="Y10" t="s">
        <v>51</v>
      </c>
      <c r="Z10" s="133">
        <v>203000</v>
      </c>
      <c r="AA10" s="135">
        <v>1</v>
      </c>
      <c r="AB10" s="139">
        <v>111.06</v>
      </c>
      <c r="AD10" s="133">
        <v>225.452</v>
      </c>
      <c r="AG10" t="s">
        <v>123</v>
      </c>
      <c r="AH10" s="137">
        <v>1.2440000000000001E-3</v>
      </c>
      <c r="AI10" s="137">
        <v>7.8579993559306695E-3</v>
      </c>
      <c r="AJ10" s="137">
        <v>1.4220768519812199E-3</v>
      </c>
    </row>
    <row r="11" spans="1:36">
      <c r="A11">
        <v>891</v>
      </c>
      <c r="B11">
        <v>9957</v>
      </c>
      <c r="C11" t="s">
        <v>39</v>
      </c>
      <c r="D11" t="s">
        <v>40</v>
      </c>
      <c r="E11" t="s">
        <v>41</v>
      </c>
      <c r="F11" t="s">
        <v>1727</v>
      </c>
      <c r="G11" t="s">
        <v>1728</v>
      </c>
      <c r="H11" t="s">
        <v>44</v>
      </c>
      <c r="I11" t="s">
        <v>128</v>
      </c>
      <c r="J11" t="s">
        <v>45</v>
      </c>
      <c r="K11" t="s">
        <v>45</v>
      </c>
      <c r="L11" t="s">
        <v>46</v>
      </c>
      <c r="M11" t="s">
        <v>47</v>
      </c>
      <c r="N11" t="s">
        <v>49</v>
      </c>
      <c r="O11" t="s">
        <v>51</v>
      </c>
      <c r="P11" t="s">
        <v>814</v>
      </c>
      <c r="Q11" t="s">
        <v>814</v>
      </c>
      <c r="R11" t="s">
        <v>814</v>
      </c>
      <c r="S11" t="s">
        <v>52</v>
      </c>
      <c r="T11" t="s">
        <v>1729</v>
      </c>
      <c r="U11" t="s">
        <v>1730</v>
      </c>
      <c r="V11" s="137">
        <v>5.5E-2</v>
      </c>
      <c r="W11" s="137">
        <v>6.2269999999999999E-2</v>
      </c>
      <c r="X11" t="s">
        <v>134</v>
      </c>
      <c r="Y11" t="s">
        <v>51</v>
      </c>
      <c r="Z11" s="133">
        <v>79000</v>
      </c>
      <c r="AA11" s="135">
        <v>1</v>
      </c>
      <c r="AB11" s="139">
        <v>98.74</v>
      </c>
      <c r="AD11" s="133">
        <v>78.004999999999995</v>
      </c>
      <c r="AG11" t="s">
        <v>123</v>
      </c>
      <c r="AH11" s="137">
        <v>2.41E-4</v>
      </c>
      <c r="AI11" s="137">
        <v>2.7188077298989401E-3</v>
      </c>
      <c r="AJ11" s="137">
        <v>4.92027723921716E-4</v>
      </c>
    </row>
    <row r="12" spans="1:36">
      <c r="A12">
        <v>891</v>
      </c>
      <c r="B12">
        <v>9957</v>
      </c>
      <c r="C12" t="s">
        <v>1731</v>
      </c>
      <c r="D12" t="s">
        <v>1732</v>
      </c>
      <c r="E12" t="s">
        <v>41</v>
      </c>
      <c r="F12" t="s">
        <v>1733</v>
      </c>
      <c r="G12" t="s">
        <v>1734</v>
      </c>
      <c r="H12" t="s">
        <v>44</v>
      </c>
      <c r="I12" t="s">
        <v>128</v>
      </c>
      <c r="J12" t="s">
        <v>45</v>
      </c>
      <c r="K12" t="s">
        <v>45</v>
      </c>
      <c r="L12" t="s">
        <v>46</v>
      </c>
      <c r="M12" t="s">
        <v>47</v>
      </c>
      <c r="N12" t="s">
        <v>115</v>
      </c>
      <c r="O12" t="s">
        <v>51</v>
      </c>
      <c r="P12" t="s">
        <v>1684</v>
      </c>
      <c r="Q12" t="s">
        <v>117</v>
      </c>
      <c r="R12" t="s">
        <v>118</v>
      </c>
      <c r="S12" t="s">
        <v>52</v>
      </c>
      <c r="T12" t="s">
        <v>1735</v>
      </c>
      <c r="U12" t="s">
        <v>1736</v>
      </c>
      <c r="V12" s="137">
        <v>2.9899999999999999E-2</v>
      </c>
      <c r="W12" s="137">
        <v>4.7530000000000003E-2</v>
      </c>
      <c r="X12" t="s">
        <v>134</v>
      </c>
      <c r="Y12" t="s">
        <v>51</v>
      </c>
      <c r="Z12" s="133">
        <v>285000</v>
      </c>
      <c r="AA12" s="135">
        <v>1</v>
      </c>
      <c r="AB12" s="139">
        <v>106.31</v>
      </c>
      <c r="AD12" s="133">
        <v>302.983</v>
      </c>
      <c r="AG12" t="s">
        <v>123</v>
      </c>
      <c r="AH12" s="137">
        <v>6.87E-4</v>
      </c>
      <c r="AI12" s="137">
        <v>1.0560324414609299E-2</v>
      </c>
      <c r="AJ12" s="137">
        <v>1.9111216760400701E-3</v>
      </c>
    </row>
    <row r="13" spans="1:36">
      <c r="A13">
        <v>891</v>
      </c>
      <c r="B13">
        <v>9957</v>
      </c>
      <c r="C13" t="s">
        <v>1731</v>
      </c>
      <c r="D13" t="s">
        <v>1732</v>
      </c>
      <c r="E13" t="s">
        <v>41</v>
      </c>
      <c r="F13" t="s">
        <v>1737</v>
      </c>
      <c r="G13" t="s">
        <v>1738</v>
      </c>
      <c r="H13" t="s">
        <v>44</v>
      </c>
      <c r="I13" t="s">
        <v>128</v>
      </c>
      <c r="J13" t="s">
        <v>45</v>
      </c>
      <c r="K13" t="s">
        <v>45</v>
      </c>
      <c r="L13" t="s">
        <v>46</v>
      </c>
      <c r="M13" t="s">
        <v>47</v>
      </c>
      <c r="N13" t="s">
        <v>115</v>
      </c>
      <c r="O13" t="s">
        <v>51</v>
      </c>
      <c r="P13" t="s">
        <v>1684</v>
      </c>
      <c r="Q13" t="s">
        <v>117</v>
      </c>
      <c r="R13" t="s">
        <v>118</v>
      </c>
      <c r="S13" t="s">
        <v>52</v>
      </c>
      <c r="T13" t="s">
        <v>1739</v>
      </c>
      <c r="U13" t="s">
        <v>1740</v>
      </c>
      <c r="V13" s="137">
        <v>2.0400000000000001E-2</v>
      </c>
      <c r="W13" s="137">
        <v>4.6390000000000001E-2</v>
      </c>
      <c r="X13" t="s">
        <v>134</v>
      </c>
      <c r="Y13" t="s">
        <v>51</v>
      </c>
      <c r="Z13" s="133">
        <v>89999.98</v>
      </c>
      <c r="AA13" s="135">
        <v>1</v>
      </c>
      <c r="AB13" s="139">
        <v>95.45</v>
      </c>
      <c r="AD13" s="133">
        <v>85.905000000000001</v>
      </c>
      <c r="AG13" t="s">
        <v>123</v>
      </c>
      <c r="AH13" s="137">
        <v>2.9999999999999997E-4</v>
      </c>
      <c r="AI13" s="137">
        <v>2.99417119163394E-3</v>
      </c>
      <c r="AJ13" s="137">
        <v>5.41860765014957E-4</v>
      </c>
    </row>
    <row r="14" spans="1:36">
      <c r="A14">
        <v>891</v>
      </c>
      <c r="B14">
        <v>9957</v>
      </c>
      <c r="C14" t="s">
        <v>1741</v>
      </c>
      <c r="D14" t="s">
        <v>1742</v>
      </c>
      <c r="E14" t="s">
        <v>41</v>
      </c>
      <c r="F14" t="s">
        <v>1743</v>
      </c>
      <c r="G14" t="s">
        <v>1744</v>
      </c>
      <c r="H14" t="s">
        <v>44</v>
      </c>
      <c r="I14" t="s">
        <v>128</v>
      </c>
      <c r="J14" t="s">
        <v>45</v>
      </c>
      <c r="K14" t="s">
        <v>45</v>
      </c>
      <c r="L14" t="s">
        <v>46</v>
      </c>
      <c r="M14" t="s">
        <v>47</v>
      </c>
      <c r="N14" t="s">
        <v>115</v>
      </c>
      <c r="O14" t="s">
        <v>51</v>
      </c>
      <c r="P14" t="s">
        <v>131</v>
      </c>
      <c r="Q14" t="s">
        <v>117</v>
      </c>
      <c r="R14" t="s">
        <v>118</v>
      </c>
      <c r="S14" t="s">
        <v>52</v>
      </c>
      <c r="T14" t="s">
        <v>1745</v>
      </c>
      <c r="U14" t="s">
        <v>1746</v>
      </c>
      <c r="V14" s="137">
        <v>0.04</v>
      </c>
      <c r="W14" s="137">
        <v>4.786E-2</v>
      </c>
      <c r="X14" t="s">
        <v>134</v>
      </c>
      <c r="Y14" t="s">
        <v>51</v>
      </c>
      <c r="Z14" s="133">
        <v>91875.06</v>
      </c>
      <c r="AA14" s="135">
        <v>1</v>
      </c>
      <c r="AB14" s="139">
        <v>99.05</v>
      </c>
      <c r="AD14" s="133">
        <v>91.001999999999995</v>
      </c>
      <c r="AG14" t="s">
        <v>123</v>
      </c>
      <c r="AH14" s="137">
        <v>1.9000000000000001E-4</v>
      </c>
      <c r="AI14" s="137">
        <v>3.1718336148311198E-3</v>
      </c>
      <c r="AJ14" s="137">
        <v>5.7401266628801201E-4</v>
      </c>
    </row>
    <row r="15" spans="1:36">
      <c r="A15">
        <v>891</v>
      </c>
      <c r="B15">
        <v>9957</v>
      </c>
      <c r="C15" t="s">
        <v>1741</v>
      </c>
      <c r="D15" t="s">
        <v>1742</v>
      </c>
      <c r="E15" t="s">
        <v>41</v>
      </c>
      <c r="F15" t="s">
        <v>1747</v>
      </c>
      <c r="G15" t="s">
        <v>1748</v>
      </c>
      <c r="H15" t="s">
        <v>44</v>
      </c>
      <c r="I15" t="s">
        <v>128</v>
      </c>
      <c r="J15" t="s">
        <v>45</v>
      </c>
      <c r="K15" t="s">
        <v>45</v>
      </c>
      <c r="L15" t="s">
        <v>46</v>
      </c>
      <c r="M15" t="s">
        <v>47</v>
      </c>
      <c r="N15" t="s">
        <v>115</v>
      </c>
      <c r="O15" t="s">
        <v>51</v>
      </c>
      <c r="P15" t="s">
        <v>131</v>
      </c>
      <c r="Q15" t="s">
        <v>117</v>
      </c>
      <c r="R15" t="s">
        <v>118</v>
      </c>
      <c r="S15" t="s">
        <v>52</v>
      </c>
      <c r="T15" t="s">
        <v>1749</v>
      </c>
      <c r="U15" t="s">
        <v>1750</v>
      </c>
      <c r="V15" s="137">
        <v>2.07E-2</v>
      </c>
      <c r="W15" s="137">
        <v>4.6769999999999999E-2</v>
      </c>
      <c r="X15" t="s">
        <v>134</v>
      </c>
      <c r="Y15" t="s">
        <v>51</v>
      </c>
      <c r="Z15" s="133">
        <v>267035.5</v>
      </c>
      <c r="AA15" s="135">
        <v>1</v>
      </c>
      <c r="AB15" s="139">
        <v>89.43</v>
      </c>
      <c r="AD15" s="133">
        <v>238.81</v>
      </c>
      <c r="AG15" t="s">
        <v>123</v>
      </c>
      <c r="AH15" s="137">
        <v>2.52E-4</v>
      </c>
      <c r="AI15" s="137">
        <v>8.3235868111215007E-3</v>
      </c>
      <c r="AJ15" s="137">
        <v>1.50633508522986E-3</v>
      </c>
    </row>
    <row r="16" spans="1:36">
      <c r="A16">
        <v>891</v>
      </c>
      <c r="B16">
        <v>9957</v>
      </c>
      <c r="C16" t="s">
        <v>1751</v>
      </c>
      <c r="D16" t="s">
        <v>1752</v>
      </c>
      <c r="E16" t="s">
        <v>41</v>
      </c>
      <c r="F16" t="s">
        <v>1753</v>
      </c>
      <c r="G16" t="s">
        <v>1754</v>
      </c>
      <c r="H16" t="s">
        <v>44</v>
      </c>
      <c r="I16" t="s">
        <v>113</v>
      </c>
      <c r="J16" t="s">
        <v>45</v>
      </c>
      <c r="K16" t="s">
        <v>45</v>
      </c>
      <c r="L16" t="s">
        <v>46</v>
      </c>
      <c r="M16" t="s">
        <v>47</v>
      </c>
      <c r="N16" t="s">
        <v>58</v>
      </c>
      <c r="O16" t="s">
        <v>51</v>
      </c>
      <c r="P16" t="s">
        <v>1703</v>
      </c>
      <c r="Q16" t="s">
        <v>117</v>
      </c>
      <c r="R16" t="s">
        <v>118</v>
      </c>
      <c r="S16" t="s">
        <v>52</v>
      </c>
      <c r="T16" t="s">
        <v>1755</v>
      </c>
      <c r="U16" t="s">
        <v>1756</v>
      </c>
      <c r="V16" s="137">
        <v>1.14E-2</v>
      </c>
      <c r="W16" s="137">
        <v>2.3810000000000001E-2</v>
      </c>
      <c r="X16" t="s">
        <v>134</v>
      </c>
      <c r="Y16" t="s">
        <v>51</v>
      </c>
      <c r="Z16" s="133">
        <v>37355.4</v>
      </c>
      <c r="AA16" s="135">
        <v>1</v>
      </c>
      <c r="AB16" s="139">
        <v>113.75</v>
      </c>
      <c r="AD16" s="133">
        <v>42.491999999999997</v>
      </c>
      <c r="AG16" t="s">
        <v>123</v>
      </c>
      <c r="AH16" s="137">
        <v>1.8E-5</v>
      </c>
      <c r="AI16" s="137">
        <v>1.48102734884954E-3</v>
      </c>
      <c r="AJ16" s="137">
        <v>2.6802429149608802E-4</v>
      </c>
    </row>
    <row r="17" spans="1:36">
      <c r="A17">
        <v>891</v>
      </c>
      <c r="B17">
        <v>9957</v>
      </c>
      <c r="C17" t="s">
        <v>1757</v>
      </c>
      <c r="D17" t="s">
        <v>1758</v>
      </c>
      <c r="E17" t="s">
        <v>41</v>
      </c>
      <c r="F17" t="s">
        <v>1759</v>
      </c>
      <c r="G17" t="s">
        <v>1760</v>
      </c>
      <c r="H17" t="s">
        <v>44</v>
      </c>
      <c r="I17" t="s">
        <v>128</v>
      </c>
      <c r="J17" t="s">
        <v>45</v>
      </c>
      <c r="K17" t="s">
        <v>77</v>
      </c>
      <c r="L17" t="s">
        <v>46</v>
      </c>
      <c r="M17" t="s">
        <v>47</v>
      </c>
      <c r="N17" t="s">
        <v>49</v>
      </c>
      <c r="O17" t="s">
        <v>51</v>
      </c>
      <c r="P17" t="s">
        <v>143</v>
      </c>
      <c r="Q17" t="s">
        <v>117</v>
      </c>
      <c r="R17" t="s">
        <v>118</v>
      </c>
      <c r="S17" t="s">
        <v>52</v>
      </c>
      <c r="T17" t="s">
        <v>1761</v>
      </c>
      <c r="U17" t="s">
        <v>1762</v>
      </c>
      <c r="V17" s="137">
        <v>3.4500000000000003E-2</v>
      </c>
      <c r="W17" s="137">
        <v>5.0569999999999997E-2</v>
      </c>
      <c r="X17" t="s">
        <v>134</v>
      </c>
      <c r="Y17" t="s">
        <v>51</v>
      </c>
      <c r="Z17" s="133">
        <v>266116.67</v>
      </c>
      <c r="AA17" s="135">
        <v>1</v>
      </c>
      <c r="AB17" s="139">
        <v>99.67</v>
      </c>
      <c r="AD17" s="133">
        <v>265.238</v>
      </c>
      <c r="AG17" t="s">
        <v>123</v>
      </c>
      <c r="AH17" s="137">
        <v>4.7800000000000002E-4</v>
      </c>
      <c r="AI17" s="137">
        <v>9.2447425312709407E-3</v>
      </c>
      <c r="AJ17" s="137">
        <v>1.67303836011699E-3</v>
      </c>
    </row>
    <row r="18" spans="1:36">
      <c r="A18">
        <v>891</v>
      </c>
      <c r="B18">
        <v>9957</v>
      </c>
      <c r="C18" t="s">
        <v>1757</v>
      </c>
      <c r="D18" t="s">
        <v>1758</v>
      </c>
      <c r="E18" t="s">
        <v>41</v>
      </c>
      <c r="F18" t="s">
        <v>1763</v>
      </c>
      <c r="G18" t="s">
        <v>1764</v>
      </c>
      <c r="H18" t="s">
        <v>44</v>
      </c>
      <c r="I18" t="s">
        <v>128</v>
      </c>
      <c r="J18" t="s">
        <v>45</v>
      </c>
      <c r="K18" t="s">
        <v>77</v>
      </c>
      <c r="L18" t="s">
        <v>46</v>
      </c>
      <c r="M18" t="s">
        <v>47</v>
      </c>
      <c r="N18" t="s">
        <v>49</v>
      </c>
      <c r="O18" t="s">
        <v>51</v>
      </c>
      <c r="P18" t="s">
        <v>143</v>
      </c>
      <c r="Q18" t="s">
        <v>117</v>
      </c>
      <c r="R18" t="s">
        <v>118</v>
      </c>
      <c r="S18" t="s">
        <v>52</v>
      </c>
      <c r="T18" t="s">
        <v>1765</v>
      </c>
      <c r="U18" t="s">
        <v>1766</v>
      </c>
      <c r="V18" s="137">
        <v>1.4999999999999999E-2</v>
      </c>
      <c r="W18" s="137">
        <v>4.8719999999999999E-2</v>
      </c>
      <c r="X18" t="s">
        <v>134</v>
      </c>
      <c r="Y18" t="s">
        <v>51</v>
      </c>
      <c r="Z18" s="133">
        <v>173000</v>
      </c>
      <c r="AA18" s="135">
        <v>1</v>
      </c>
      <c r="AB18" s="139">
        <v>92.72</v>
      </c>
      <c r="AD18" s="133">
        <v>160.40600000000001</v>
      </c>
      <c r="AG18" t="s">
        <v>123</v>
      </c>
      <c r="AH18" s="137">
        <v>1.47E-4</v>
      </c>
      <c r="AI18" s="137">
        <v>5.5908495806539201E-3</v>
      </c>
      <c r="AJ18" s="137">
        <v>1.0117865135171201E-3</v>
      </c>
    </row>
    <row r="19" spans="1:36">
      <c r="A19">
        <v>891</v>
      </c>
      <c r="B19">
        <v>9957</v>
      </c>
      <c r="C19" t="s">
        <v>1767</v>
      </c>
      <c r="D19" t="s">
        <v>1768</v>
      </c>
      <c r="E19" t="s">
        <v>41</v>
      </c>
      <c r="F19" t="s">
        <v>1769</v>
      </c>
      <c r="G19" t="s">
        <v>1770</v>
      </c>
      <c r="H19" t="s">
        <v>44</v>
      </c>
      <c r="I19" t="s">
        <v>128</v>
      </c>
      <c r="J19" t="s">
        <v>45</v>
      </c>
      <c r="K19" t="s">
        <v>45</v>
      </c>
      <c r="L19" t="s">
        <v>46</v>
      </c>
      <c r="M19" t="s">
        <v>47</v>
      </c>
      <c r="N19" t="s">
        <v>49</v>
      </c>
      <c r="O19" t="s">
        <v>51</v>
      </c>
      <c r="P19" t="s">
        <v>143</v>
      </c>
      <c r="Q19" t="s">
        <v>117</v>
      </c>
      <c r="R19" t="s">
        <v>118</v>
      </c>
      <c r="S19" t="s">
        <v>52</v>
      </c>
      <c r="T19" t="s">
        <v>1771</v>
      </c>
      <c r="U19" t="s">
        <v>1772</v>
      </c>
      <c r="V19" s="137">
        <v>2.0500000000000001E-2</v>
      </c>
      <c r="W19" s="137">
        <v>4.845E-2</v>
      </c>
      <c r="X19" t="s">
        <v>134</v>
      </c>
      <c r="Y19" t="s">
        <v>51</v>
      </c>
      <c r="Z19" s="133">
        <v>180000.06</v>
      </c>
      <c r="AA19" s="135">
        <v>1</v>
      </c>
      <c r="AB19" s="139">
        <v>94.46</v>
      </c>
      <c r="AD19" s="133">
        <v>170.02799999999999</v>
      </c>
      <c r="AG19" t="s">
        <v>123</v>
      </c>
      <c r="AH19" s="137">
        <v>2.2900000000000001E-4</v>
      </c>
      <c r="AI19" s="137">
        <v>5.9262350526815598E-3</v>
      </c>
      <c r="AJ19" s="137">
        <v>1.07248185016172E-3</v>
      </c>
    </row>
    <row r="20" spans="1:36">
      <c r="A20">
        <v>891</v>
      </c>
      <c r="B20">
        <v>9957</v>
      </c>
      <c r="C20" t="s">
        <v>1767</v>
      </c>
      <c r="D20" t="s">
        <v>1768</v>
      </c>
      <c r="E20" t="s">
        <v>41</v>
      </c>
      <c r="F20" t="s">
        <v>1773</v>
      </c>
      <c r="G20" t="s">
        <v>1774</v>
      </c>
      <c r="H20" t="s">
        <v>44</v>
      </c>
      <c r="I20" t="s">
        <v>1334</v>
      </c>
      <c r="J20" t="s">
        <v>45</v>
      </c>
      <c r="K20" t="s">
        <v>45</v>
      </c>
      <c r="L20" t="s">
        <v>46</v>
      </c>
      <c r="M20" t="s">
        <v>47</v>
      </c>
      <c r="N20" t="s">
        <v>49</v>
      </c>
      <c r="O20" t="s">
        <v>51</v>
      </c>
      <c r="P20" t="s">
        <v>143</v>
      </c>
      <c r="Q20" t="s">
        <v>117</v>
      </c>
      <c r="R20" t="s">
        <v>118</v>
      </c>
      <c r="S20" t="s">
        <v>52</v>
      </c>
      <c r="T20" t="s">
        <v>1775</v>
      </c>
      <c r="U20" t="s">
        <v>1776</v>
      </c>
      <c r="V20" s="137">
        <v>1.25E-3</v>
      </c>
      <c r="W20" s="137">
        <v>5.0700000000000002E-2</v>
      </c>
      <c r="X20" t="s">
        <v>134</v>
      </c>
      <c r="Y20" t="s">
        <v>51</v>
      </c>
      <c r="Z20" s="133">
        <v>78000</v>
      </c>
      <c r="AA20" s="135">
        <v>1</v>
      </c>
      <c r="AB20" s="139">
        <v>94</v>
      </c>
      <c r="AD20" s="133">
        <v>73.319999999999993</v>
      </c>
      <c r="AG20" t="s">
        <v>123</v>
      </c>
      <c r="AH20" s="137">
        <v>1.3799999999999999E-4</v>
      </c>
      <c r="AI20" s="137">
        <v>2.5555285554465998E-3</v>
      </c>
      <c r="AJ20" s="137">
        <v>4.6247878609646402E-4</v>
      </c>
    </row>
    <row r="21" spans="1:36">
      <c r="A21">
        <v>891</v>
      </c>
      <c r="B21">
        <v>9957</v>
      </c>
      <c r="C21" t="s">
        <v>1777</v>
      </c>
      <c r="D21" t="s">
        <v>1778</v>
      </c>
      <c r="E21" t="s">
        <v>41</v>
      </c>
      <c r="F21" t="s">
        <v>1779</v>
      </c>
      <c r="G21" t="s">
        <v>1780</v>
      </c>
      <c r="H21" t="s">
        <v>44</v>
      </c>
      <c r="I21" t="s">
        <v>113</v>
      </c>
      <c r="J21" t="s">
        <v>45</v>
      </c>
      <c r="K21" t="s">
        <v>45</v>
      </c>
      <c r="L21" t="s">
        <v>46</v>
      </c>
      <c r="M21" t="s">
        <v>47</v>
      </c>
      <c r="N21" t="s">
        <v>841</v>
      </c>
      <c r="O21" t="s">
        <v>51</v>
      </c>
      <c r="P21" t="s">
        <v>1781</v>
      </c>
      <c r="Q21" t="s">
        <v>153</v>
      </c>
      <c r="R21" t="s">
        <v>118</v>
      </c>
      <c r="S21" t="s">
        <v>52</v>
      </c>
      <c r="T21" t="s">
        <v>1782</v>
      </c>
      <c r="U21" t="s">
        <v>146</v>
      </c>
      <c r="V21" s="137">
        <v>1.2500000000000001E-2</v>
      </c>
      <c r="W21" s="137">
        <v>4.1239999999999999E-2</v>
      </c>
      <c r="X21" t="s">
        <v>134</v>
      </c>
      <c r="Y21" t="s">
        <v>51</v>
      </c>
      <c r="Z21" s="133">
        <v>0.49</v>
      </c>
      <c r="AA21" s="135">
        <v>1</v>
      </c>
      <c r="AB21" s="139">
        <v>109.66</v>
      </c>
      <c r="AD21" s="133">
        <v>1E-3</v>
      </c>
      <c r="AG21" t="s">
        <v>123</v>
      </c>
      <c r="AH21" s="137">
        <v>0</v>
      </c>
      <c r="AI21" s="137">
        <v>1.8728483098913602E-8</v>
      </c>
      <c r="AJ21" s="137">
        <v>3.3893286422307304E-9</v>
      </c>
    </row>
    <row r="22" spans="1:36">
      <c r="A22">
        <v>891</v>
      </c>
      <c r="B22">
        <v>9957</v>
      </c>
      <c r="C22" t="s">
        <v>1783</v>
      </c>
      <c r="D22" t="s">
        <v>1784</v>
      </c>
      <c r="E22" t="s">
        <v>41</v>
      </c>
      <c r="F22" t="s">
        <v>1785</v>
      </c>
      <c r="G22" t="s">
        <v>1786</v>
      </c>
      <c r="H22" t="s">
        <v>44</v>
      </c>
      <c r="I22" t="s">
        <v>113</v>
      </c>
      <c r="J22" t="s">
        <v>45</v>
      </c>
      <c r="K22" t="s">
        <v>45</v>
      </c>
      <c r="L22" t="s">
        <v>46</v>
      </c>
      <c r="M22" t="s">
        <v>47</v>
      </c>
      <c r="N22" t="s">
        <v>857</v>
      </c>
      <c r="O22" t="s">
        <v>51</v>
      </c>
      <c r="P22" t="s">
        <v>131</v>
      </c>
      <c r="Q22" t="s">
        <v>117</v>
      </c>
      <c r="R22" t="s">
        <v>118</v>
      </c>
      <c r="S22" t="s">
        <v>52</v>
      </c>
      <c r="T22" t="s">
        <v>1787</v>
      </c>
      <c r="U22" t="s">
        <v>1788</v>
      </c>
      <c r="V22" s="137">
        <v>4.02E-2</v>
      </c>
      <c r="W22" s="137">
        <v>2.9350000000000001E-2</v>
      </c>
      <c r="X22" t="s">
        <v>134</v>
      </c>
      <c r="Y22" t="s">
        <v>51</v>
      </c>
      <c r="Z22" s="133">
        <v>220000</v>
      </c>
      <c r="AA22" s="135">
        <v>1</v>
      </c>
      <c r="AB22" s="139">
        <v>110.16</v>
      </c>
      <c r="AD22" s="133">
        <v>242.352</v>
      </c>
      <c r="AG22" t="s">
        <v>123</v>
      </c>
      <c r="AH22" s="137">
        <v>2.7300000000000002E-4</v>
      </c>
      <c r="AI22" s="137">
        <v>8.4470465966938798E-3</v>
      </c>
      <c r="AJ22" s="137">
        <v>1.5286778337158999E-3</v>
      </c>
    </row>
    <row r="23" spans="1:36">
      <c r="A23">
        <v>891</v>
      </c>
      <c r="B23">
        <v>9957</v>
      </c>
      <c r="C23" t="s">
        <v>1789</v>
      </c>
      <c r="D23" t="s">
        <v>1790</v>
      </c>
      <c r="E23" t="s">
        <v>41</v>
      </c>
      <c r="F23" t="s">
        <v>1791</v>
      </c>
      <c r="G23" t="s">
        <v>1792</v>
      </c>
      <c r="H23" t="s">
        <v>44</v>
      </c>
      <c r="I23" t="s">
        <v>128</v>
      </c>
      <c r="J23" t="s">
        <v>45</v>
      </c>
      <c r="K23" t="s">
        <v>45</v>
      </c>
      <c r="L23" t="s">
        <v>46</v>
      </c>
      <c r="M23" t="s">
        <v>47</v>
      </c>
      <c r="N23" t="s">
        <v>844</v>
      </c>
      <c r="O23" t="s">
        <v>51</v>
      </c>
      <c r="P23" t="s">
        <v>814</v>
      </c>
      <c r="Q23" t="s">
        <v>814</v>
      </c>
      <c r="R23" t="s">
        <v>814</v>
      </c>
      <c r="S23" t="s">
        <v>52</v>
      </c>
      <c r="T23" t="s">
        <v>1793</v>
      </c>
      <c r="U23" t="s">
        <v>146</v>
      </c>
      <c r="V23" s="137">
        <v>8.5000000000000006E-2</v>
      </c>
      <c r="W23" s="137">
        <v>5.4850000000000003E-2</v>
      </c>
      <c r="X23" t="s">
        <v>134</v>
      </c>
      <c r="Y23" t="s">
        <v>51</v>
      </c>
      <c r="Z23" s="133">
        <v>135000</v>
      </c>
      <c r="AA23" s="135">
        <v>1</v>
      </c>
      <c r="AB23" s="139">
        <v>104.38</v>
      </c>
      <c r="AD23" s="133">
        <v>140.91300000000001</v>
      </c>
      <c r="AG23" t="s">
        <v>123</v>
      </c>
      <c r="AH23" s="137">
        <v>1.0380000000000001E-3</v>
      </c>
      <c r="AI23" s="137">
        <v>4.9114456537595096E-3</v>
      </c>
      <c r="AJ23" s="137">
        <v>8.8883351316436105E-4</v>
      </c>
    </row>
    <row r="24" spans="1:36">
      <c r="A24">
        <v>891</v>
      </c>
      <c r="B24">
        <v>9957</v>
      </c>
      <c r="C24" t="s">
        <v>1794</v>
      </c>
      <c r="D24" t="s">
        <v>1795</v>
      </c>
      <c r="E24" t="s">
        <v>41</v>
      </c>
      <c r="F24" t="s">
        <v>1796</v>
      </c>
      <c r="G24" t="s">
        <v>1797</v>
      </c>
      <c r="H24" t="s">
        <v>44</v>
      </c>
      <c r="I24" t="s">
        <v>113</v>
      </c>
      <c r="J24" t="s">
        <v>45</v>
      </c>
      <c r="K24" t="s">
        <v>45</v>
      </c>
      <c r="L24" t="s">
        <v>46</v>
      </c>
      <c r="M24" t="s">
        <v>47</v>
      </c>
      <c r="N24" t="s">
        <v>115</v>
      </c>
      <c r="O24" t="s">
        <v>51</v>
      </c>
      <c r="P24" t="s">
        <v>1798</v>
      </c>
      <c r="Q24" t="s">
        <v>117</v>
      </c>
      <c r="R24" t="s">
        <v>118</v>
      </c>
      <c r="S24" t="s">
        <v>52</v>
      </c>
      <c r="T24" t="s">
        <v>1799</v>
      </c>
      <c r="U24" t="s">
        <v>1800</v>
      </c>
      <c r="V24" s="137">
        <v>2.8799999999999999E-2</v>
      </c>
      <c r="W24" s="137">
        <v>2.699E-2</v>
      </c>
      <c r="X24" t="s">
        <v>134</v>
      </c>
      <c r="Y24" t="s">
        <v>51</v>
      </c>
      <c r="Z24" s="133">
        <v>166755.54999999999</v>
      </c>
      <c r="AA24" s="135">
        <v>1</v>
      </c>
      <c r="AB24" s="139">
        <v>118.29</v>
      </c>
      <c r="AD24" s="133">
        <v>197.255</v>
      </c>
      <c r="AG24" t="s">
        <v>123</v>
      </c>
      <c r="AH24" s="137">
        <v>9.1799999999999998E-4</v>
      </c>
      <c r="AI24" s="137">
        <v>6.8752201748689696E-3</v>
      </c>
      <c r="AJ24" s="137">
        <v>1.2442214640265099E-3</v>
      </c>
    </row>
    <row r="25" spans="1:36">
      <c r="A25">
        <v>891</v>
      </c>
      <c r="B25">
        <v>9957</v>
      </c>
      <c r="C25" t="s">
        <v>1801</v>
      </c>
      <c r="D25" t="s">
        <v>1802</v>
      </c>
      <c r="E25" t="s">
        <v>41</v>
      </c>
      <c r="F25" t="s">
        <v>1803</v>
      </c>
      <c r="G25" t="s">
        <v>1804</v>
      </c>
      <c r="H25" t="s">
        <v>44</v>
      </c>
      <c r="I25" t="s">
        <v>128</v>
      </c>
      <c r="J25" t="s">
        <v>45</v>
      </c>
      <c r="K25" t="s">
        <v>45</v>
      </c>
      <c r="L25" t="s">
        <v>46</v>
      </c>
      <c r="M25" t="s">
        <v>47</v>
      </c>
      <c r="N25" t="s">
        <v>115</v>
      </c>
      <c r="O25" t="s">
        <v>51</v>
      </c>
      <c r="P25" t="s">
        <v>1703</v>
      </c>
      <c r="Q25" t="s">
        <v>117</v>
      </c>
      <c r="R25" t="s">
        <v>118</v>
      </c>
      <c r="S25" t="s">
        <v>52</v>
      </c>
      <c r="T25" t="s">
        <v>1805</v>
      </c>
      <c r="U25" t="s">
        <v>1806</v>
      </c>
      <c r="V25" s="137">
        <v>5.3100000000000001E-2</v>
      </c>
      <c r="W25" s="137">
        <v>4.6739999999999997E-2</v>
      </c>
      <c r="X25" t="s">
        <v>134</v>
      </c>
      <c r="Y25" t="s">
        <v>51</v>
      </c>
      <c r="Z25" s="133">
        <v>72000</v>
      </c>
      <c r="AA25" s="135">
        <v>1</v>
      </c>
      <c r="AB25" s="139">
        <v>104.67</v>
      </c>
      <c r="AD25" s="133">
        <v>75.361999999999995</v>
      </c>
      <c r="AG25" t="s">
        <v>123</v>
      </c>
      <c r="AH25" s="137">
        <v>2.2599999999999999E-4</v>
      </c>
      <c r="AI25" s="137">
        <v>2.6267152919665698E-3</v>
      </c>
      <c r="AJ25" s="137">
        <v>4.7536158305122898E-4</v>
      </c>
    </row>
    <row r="26" spans="1:36">
      <c r="A26">
        <v>891</v>
      </c>
      <c r="B26">
        <v>9957</v>
      </c>
      <c r="C26" t="s">
        <v>1706</v>
      </c>
      <c r="D26" t="s">
        <v>1707</v>
      </c>
      <c r="E26" t="s">
        <v>41</v>
      </c>
      <c r="F26" t="s">
        <v>1807</v>
      </c>
      <c r="G26" t="s">
        <v>1808</v>
      </c>
      <c r="H26" t="s">
        <v>44</v>
      </c>
      <c r="I26" t="s">
        <v>113</v>
      </c>
      <c r="J26" t="s">
        <v>45</v>
      </c>
      <c r="K26" t="s">
        <v>45</v>
      </c>
      <c r="L26" t="s">
        <v>46</v>
      </c>
      <c r="M26" t="s">
        <v>47</v>
      </c>
      <c r="N26" t="s">
        <v>58</v>
      </c>
      <c r="O26" t="s">
        <v>51</v>
      </c>
      <c r="P26" t="s">
        <v>1703</v>
      </c>
      <c r="Q26" t="s">
        <v>117</v>
      </c>
      <c r="R26" t="s">
        <v>118</v>
      </c>
      <c r="S26" t="s">
        <v>52</v>
      </c>
      <c r="T26" t="s">
        <v>1809</v>
      </c>
      <c r="U26" t="s">
        <v>1810</v>
      </c>
      <c r="V26" s="137">
        <v>6.4999999999999997E-3</v>
      </c>
      <c r="W26" s="137">
        <v>2.7640000000000001E-2</v>
      </c>
      <c r="X26" t="s">
        <v>134</v>
      </c>
      <c r="Y26" t="s">
        <v>51</v>
      </c>
      <c r="Z26" s="133">
        <v>128313.26</v>
      </c>
      <c r="AA26" s="135">
        <v>1</v>
      </c>
      <c r="AB26" s="139">
        <v>106.82</v>
      </c>
      <c r="AD26" s="133">
        <v>137.06399999999999</v>
      </c>
      <c r="AG26" t="s">
        <v>123</v>
      </c>
      <c r="AH26" s="137">
        <v>6.2000000000000003E-5</v>
      </c>
      <c r="AI26" s="137">
        <v>4.7772986799040499E-3</v>
      </c>
      <c r="AJ26" s="137">
        <v>8.6455668421053897E-4</v>
      </c>
    </row>
    <row r="27" spans="1:36">
      <c r="A27">
        <v>891</v>
      </c>
      <c r="B27">
        <v>9957</v>
      </c>
      <c r="C27" t="s">
        <v>1706</v>
      </c>
      <c r="D27" t="s">
        <v>1707</v>
      </c>
      <c r="E27" t="s">
        <v>41</v>
      </c>
      <c r="F27" t="s">
        <v>1811</v>
      </c>
      <c r="G27" t="s">
        <v>1812</v>
      </c>
      <c r="H27" t="s">
        <v>44</v>
      </c>
      <c r="I27" t="s">
        <v>113</v>
      </c>
      <c r="J27" t="s">
        <v>45</v>
      </c>
      <c r="K27" t="s">
        <v>45</v>
      </c>
      <c r="L27" t="s">
        <v>46</v>
      </c>
      <c r="M27" t="s">
        <v>47</v>
      </c>
      <c r="N27" t="s">
        <v>58</v>
      </c>
      <c r="O27" t="s">
        <v>51</v>
      </c>
      <c r="P27" t="s">
        <v>1703</v>
      </c>
      <c r="Q27" t="s">
        <v>117</v>
      </c>
      <c r="R27" t="s">
        <v>118</v>
      </c>
      <c r="S27" t="s">
        <v>52</v>
      </c>
      <c r="T27" t="s">
        <v>1813</v>
      </c>
      <c r="U27" t="s">
        <v>1814</v>
      </c>
      <c r="V27" s="137">
        <v>3.5999999999999997E-2</v>
      </c>
      <c r="W27" s="137">
        <v>2.7869999999999999E-2</v>
      </c>
      <c r="X27" t="s">
        <v>134</v>
      </c>
      <c r="Y27" t="s">
        <v>51</v>
      </c>
      <c r="Z27" s="133">
        <v>290000</v>
      </c>
      <c r="AA27" s="135">
        <v>1</v>
      </c>
      <c r="AB27" s="139">
        <v>109.44</v>
      </c>
      <c r="AD27" s="133">
        <v>317.37599999999998</v>
      </c>
      <c r="AG27" t="s">
        <v>123</v>
      </c>
      <c r="AH27" s="137">
        <v>3.3100000000000002E-4</v>
      </c>
      <c r="AI27" s="137">
        <v>1.1061967141481501E-2</v>
      </c>
      <c r="AJ27" s="137">
        <v>2.0019048992928399E-3</v>
      </c>
    </row>
    <row r="28" spans="1:36">
      <c r="A28">
        <v>891</v>
      </c>
      <c r="B28">
        <v>9957</v>
      </c>
      <c r="C28" t="s">
        <v>1815</v>
      </c>
      <c r="D28" t="s">
        <v>1816</v>
      </c>
      <c r="E28" t="s">
        <v>41</v>
      </c>
      <c r="F28" t="s">
        <v>1817</v>
      </c>
      <c r="G28" t="s">
        <v>1818</v>
      </c>
      <c r="H28" t="s">
        <v>44</v>
      </c>
      <c r="I28" t="s">
        <v>113</v>
      </c>
      <c r="J28" t="s">
        <v>45</v>
      </c>
      <c r="K28" t="s">
        <v>45</v>
      </c>
      <c r="L28" t="s">
        <v>46</v>
      </c>
      <c r="M28" t="s">
        <v>47</v>
      </c>
      <c r="N28" t="s">
        <v>58</v>
      </c>
      <c r="O28" t="s">
        <v>51</v>
      </c>
      <c r="P28" t="s">
        <v>143</v>
      </c>
      <c r="Q28" t="s">
        <v>117</v>
      </c>
      <c r="R28" t="s">
        <v>118</v>
      </c>
      <c r="S28" t="s">
        <v>52</v>
      </c>
      <c r="T28" t="s">
        <v>1819</v>
      </c>
      <c r="U28" t="s">
        <v>1820</v>
      </c>
      <c r="V28" s="137">
        <v>3.6799999999999999E-2</v>
      </c>
      <c r="W28" s="137">
        <v>3.0439999999999998E-2</v>
      </c>
      <c r="X28" t="s">
        <v>134</v>
      </c>
      <c r="Y28" t="s">
        <v>51</v>
      </c>
      <c r="Z28" s="133">
        <v>294000</v>
      </c>
      <c r="AA28" s="135">
        <v>1</v>
      </c>
      <c r="AB28" s="139">
        <v>110.18</v>
      </c>
      <c r="AD28" s="133">
        <v>323.92899999999997</v>
      </c>
      <c r="AG28" t="s">
        <v>123</v>
      </c>
      <c r="AH28" s="137">
        <v>4.46E-4</v>
      </c>
      <c r="AI28" s="137">
        <v>1.12903753483766E-2</v>
      </c>
      <c r="AJ28" s="137">
        <v>2.0432403600272602E-3</v>
      </c>
    </row>
    <row r="29" spans="1:36">
      <c r="A29">
        <v>891</v>
      </c>
      <c r="B29">
        <v>9957</v>
      </c>
      <c r="C29" t="s">
        <v>1821</v>
      </c>
      <c r="D29" t="s">
        <v>1822</v>
      </c>
      <c r="E29" t="s">
        <v>41</v>
      </c>
      <c r="F29" t="s">
        <v>1823</v>
      </c>
      <c r="G29" t="s">
        <v>1824</v>
      </c>
      <c r="H29" t="s">
        <v>44</v>
      </c>
      <c r="I29" t="s">
        <v>113</v>
      </c>
      <c r="J29" t="s">
        <v>45</v>
      </c>
      <c r="K29" t="s">
        <v>45</v>
      </c>
      <c r="L29" t="s">
        <v>46</v>
      </c>
      <c r="M29" t="s">
        <v>47</v>
      </c>
      <c r="N29" t="s">
        <v>844</v>
      </c>
      <c r="O29" t="s">
        <v>51</v>
      </c>
      <c r="P29" t="s">
        <v>143</v>
      </c>
      <c r="Q29" t="s">
        <v>117</v>
      </c>
      <c r="R29" t="s">
        <v>118</v>
      </c>
      <c r="S29" t="s">
        <v>52</v>
      </c>
      <c r="T29" t="s">
        <v>1825</v>
      </c>
      <c r="U29" t="s">
        <v>1826</v>
      </c>
      <c r="V29" s="137">
        <v>4.0800000000000003E-2</v>
      </c>
      <c r="W29" s="137">
        <v>3.1280000000000002E-2</v>
      </c>
      <c r="X29" t="s">
        <v>134</v>
      </c>
      <c r="Y29" t="s">
        <v>51</v>
      </c>
      <c r="Z29" s="133">
        <v>209000</v>
      </c>
      <c r="AA29" s="135">
        <v>1</v>
      </c>
      <c r="AB29" s="139">
        <v>112.21</v>
      </c>
      <c r="AD29" s="133">
        <v>234.51900000000001</v>
      </c>
      <c r="AG29" t="s">
        <v>123</v>
      </c>
      <c r="AH29" s="137">
        <v>2.5300000000000002E-4</v>
      </c>
      <c r="AI29" s="137">
        <v>8.1740281743307008E-3</v>
      </c>
      <c r="AJ29" s="137">
        <v>1.4792691787872099E-3</v>
      </c>
    </row>
    <row r="30" spans="1:36">
      <c r="A30">
        <v>891</v>
      </c>
      <c r="B30">
        <v>9957</v>
      </c>
      <c r="C30" t="s">
        <v>1827</v>
      </c>
      <c r="D30" t="s">
        <v>1828</v>
      </c>
      <c r="E30" t="s">
        <v>41</v>
      </c>
      <c r="F30" t="s">
        <v>1829</v>
      </c>
      <c r="G30" t="s">
        <v>1830</v>
      </c>
      <c r="H30" t="s">
        <v>44</v>
      </c>
      <c r="I30" t="s">
        <v>128</v>
      </c>
      <c r="J30" t="s">
        <v>45</v>
      </c>
      <c r="K30" t="s">
        <v>45</v>
      </c>
      <c r="L30" t="s">
        <v>46</v>
      </c>
      <c r="M30" t="s">
        <v>47</v>
      </c>
      <c r="N30" t="s">
        <v>876</v>
      </c>
      <c r="O30" t="s">
        <v>51</v>
      </c>
      <c r="P30" t="s">
        <v>1703</v>
      </c>
      <c r="Q30" t="s">
        <v>117</v>
      </c>
      <c r="R30" t="s">
        <v>118</v>
      </c>
      <c r="S30" t="s">
        <v>52</v>
      </c>
      <c r="T30" t="s">
        <v>1831</v>
      </c>
      <c r="U30" t="s">
        <v>1832</v>
      </c>
      <c r="V30" s="137">
        <v>2.7900000000000001E-2</v>
      </c>
      <c r="W30" s="137">
        <v>4.5560000000000003E-2</v>
      </c>
      <c r="X30" t="s">
        <v>134</v>
      </c>
      <c r="Y30" t="s">
        <v>51</v>
      </c>
      <c r="Z30" s="133">
        <v>294000</v>
      </c>
      <c r="AA30" s="135">
        <v>1</v>
      </c>
      <c r="AB30" s="139">
        <v>89.96</v>
      </c>
      <c r="AD30" s="133">
        <v>264.48200000000003</v>
      </c>
      <c r="AG30" t="s">
        <v>123</v>
      </c>
      <c r="AH30" s="137">
        <v>1.27E-4</v>
      </c>
      <c r="AI30" s="137">
        <v>9.21838960192377E-3</v>
      </c>
      <c r="AJ30" s="137">
        <v>1.66826922116584E-3</v>
      </c>
    </row>
    <row r="31" spans="1:36">
      <c r="A31">
        <v>891</v>
      </c>
      <c r="B31">
        <v>9957</v>
      </c>
      <c r="C31" t="s">
        <v>53</v>
      </c>
      <c r="D31" t="s">
        <v>54</v>
      </c>
      <c r="E31" t="s">
        <v>41</v>
      </c>
      <c r="F31" t="s">
        <v>1833</v>
      </c>
      <c r="G31" t="s">
        <v>1834</v>
      </c>
      <c r="H31" t="s">
        <v>44</v>
      </c>
      <c r="I31" t="s">
        <v>113</v>
      </c>
      <c r="J31" t="s">
        <v>45</v>
      </c>
      <c r="K31" t="s">
        <v>45</v>
      </c>
      <c r="L31" t="s">
        <v>46</v>
      </c>
      <c r="M31" t="s">
        <v>47</v>
      </c>
      <c r="N31" t="s">
        <v>58</v>
      </c>
      <c r="O31" t="s">
        <v>51</v>
      </c>
      <c r="P31" t="s">
        <v>1703</v>
      </c>
      <c r="Q31" t="s">
        <v>117</v>
      </c>
      <c r="R31" t="s">
        <v>118</v>
      </c>
      <c r="S31" t="s">
        <v>52</v>
      </c>
      <c r="T31" t="s">
        <v>1835</v>
      </c>
      <c r="U31" t="s">
        <v>1836</v>
      </c>
      <c r="V31" s="137">
        <v>2.3699999999999999E-2</v>
      </c>
      <c r="W31" s="137">
        <v>2.6290000000000001E-2</v>
      </c>
      <c r="X31" t="s">
        <v>134</v>
      </c>
      <c r="Y31" t="s">
        <v>51</v>
      </c>
      <c r="Z31" s="133">
        <v>294000</v>
      </c>
      <c r="AA31" s="135">
        <v>1</v>
      </c>
      <c r="AB31" s="139">
        <v>98.75</v>
      </c>
      <c r="AD31" s="133">
        <v>290.32499999999999</v>
      </c>
      <c r="AG31" t="s">
        <v>123</v>
      </c>
      <c r="AH31" s="137">
        <v>2.9399999999999999E-4</v>
      </c>
      <c r="AI31" s="137">
        <v>1.01191193106933E-2</v>
      </c>
      <c r="AJ31" s="137">
        <v>1.8312759625403101E-3</v>
      </c>
    </row>
    <row r="32" spans="1:36">
      <c r="A32">
        <v>891</v>
      </c>
      <c r="B32">
        <v>9957</v>
      </c>
      <c r="C32" t="s">
        <v>53</v>
      </c>
      <c r="D32" t="s">
        <v>54</v>
      </c>
      <c r="E32" t="s">
        <v>41</v>
      </c>
      <c r="F32" t="s">
        <v>1837</v>
      </c>
      <c r="G32" t="s">
        <v>1838</v>
      </c>
      <c r="H32" t="s">
        <v>44</v>
      </c>
      <c r="I32" t="s">
        <v>113</v>
      </c>
      <c r="J32" t="s">
        <v>45</v>
      </c>
      <c r="K32" t="s">
        <v>45</v>
      </c>
      <c r="L32" t="s">
        <v>46</v>
      </c>
      <c r="M32" t="s">
        <v>47</v>
      </c>
      <c r="N32" t="s">
        <v>58</v>
      </c>
      <c r="O32" t="s">
        <v>51</v>
      </c>
      <c r="P32" t="s">
        <v>1684</v>
      </c>
      <c r="Q32" t="s">
        <v>117</v>
      </c>
      <c r="R32" t="s">
        <v>118</v>
      </c>
      <c r="S32" t="s">
        <v>52</v>
      </c>
      <c r="T32" t="s">
        <v>1839</v>
      </c>
      <c r="U32" t="s">
        <v>1840</v>
      </c>
      <c r="V32" s="137">
        <v>1.8700000000000001E-2</v>
      </c>
      <c r="W32" s="137">
        <v>2.7820000000000001E-2</v>
      </c>
      <c r="X32" t="s">
        <v>134</v>
      </c>
      <c r="Y32" t="s">
        <v>51</v>
      </c>
      <c r="Z32" s="133">
        <v>200454.55</v>
      </c>
      <c r="AA32" s="135">
        <v>1</v>
      </c>
      <c r="AB32" s="139">
        <v>109.77</v>
      </c>
      <c r="AD32" s="133">
        <v>220.03899999999999</v>
      </c>
      <c r="AG32" t="s">
        <v>123</v>
      </c>
      <c r="AH32" s="137">
        <v>2.05E-4</v>
      </c>
      <c r="AI32" s="137">
        <v>7.6693377578075901E-3</v>
      </c>
      <c r="AJ32" s="137">
        <v>1.3879344094336599E-3</v>
      </c>
    </row>
    <row r="33" spans="1:36">
      <c r="A33">
        <v>891</v>
      </c>
      <c r="B33">
        <v>9957</v>
      </c>
      <c r="C33" t="s">
        <v>53</v>
      </c>
      <c r="D33" t="s">
        <v>54</v>
      </c>
      <c r="E33" t="s">
        <v>41</v>
      </c>
      <c r="F33" t="s">
        <v>1841</v>
      </c>
      <c r="G33" t="s">
        <v>1842</v>
      </c>
      <c r="H33" t="s">
        <v>44</v>
      </c>
      <c r="I33" t="s">
        <v>113</v>
      </c>
      <c r="J33" t="s">
        <v>45</v>
      </c>
      <c r="K33" t="s">
        <v>45</v>
      </c>
      <c r="L33" t="s">
        <v>46</v>
      </c>
      <c r="M33" t="s">
        <v>47</v>
      </c>
      <c r="N33" t="s">
        <v>58</v>
      </c>
      <c r="O33" t="s">
        <v>51</v>
      </c>
      <c r="P33" t="s">
        <v>1843</v>
      </c>
      <c r="Q33" t="s">
        <v>153</v>
      </c>
      <c r="R33" t="s">
        <v>118</v>
      </c>
      <c r="S33" t="s">
        <v>52</v>
      </c>
      <c r="T33" t="s">
        <v>1844</v>
      </c>
      <c r="U33" t="s">
        <v>1845</v>
      </c>
      <c r="V33" s="137">
        <v>3.0599999999999999E-2</v>
      </c>
      <c r="W33" s="137">
        <v>2.911E-2</v>
      </c>
      <c r="X33" t="s">
        <v>134</v>
      </c>
      <c r="Y33" t="s">
        <v>51</v>
      </c>
      <c r="Z33" s="133">
        <v>220000</v>
      </c>
      <c r="AA33" s="135">
        <v>1</v>
      </c>
      <c r="AB33" s="139">
        <v>101.94</v>
      </c>
      <c r="AD33" s="133">
        <v>224.268</v>
      </c>
      <c r="AG33" t="s">
        <v>123</v>
      </c>
      <c r="AH33" s="137">
        <v>2.03E-4</v>
      </c>
      <c r="AI33" s="137">
        <v>7.81673865347653E-3</v>
      </c>
      <c r="AJ33" s="137">
        <v>1.41460982542665E-3</v>
      </c>
    </row>
    <row r="34" spans="1:36">
      <c r="A34">
        <v>891</v>
      </c>
      <c r="B34">
        <v>9957</v>
      </c>
      <c r="C34" t="s">
        <v>1846</v>
      </c>
      <c r="D34" t="s">
        <v>1847</v>
      </c>
      <c r="E34" t="s">
        <v>41</v>
      </c>
      <c r="F34" t="s">
        <v>1848</v>
      </c>
      <c r="G34" t="s">
        <v>1849</v>
      </c>
      <c r="H34" t="s">
        <v>44</v>
      </c>
      <c r="I34" t="s">
        <v>113</v>
      </c>
      <c r="J34" t="s">
        <v>45</v>
      </c>
      <c r="K34" t="s">
        <v>45</v>
      </c>
      <c r="L34" t="s">
        <v>46</v>
      </c>
      <c r="M34" t="s">
        <v>47</v>
      </c>
      <c r="N34" t="s">
        <v>845</v>
      </c>
      <c r="O34" t="s">
        <v>51</v>
      </c>
      <c r="P34" t="s">
        <v>1684</v>
      </c>
      <c r="Q34" t="s">
        <v>117</v>
      </c>
      <c r="R34" t="s">
        <v>118</v>
      </c>
      <c r="S34" t="s">
        <v>52</v>
      </c>
      <c r="T34" t="s">
        <v>1850</v>
      </c>
      <c r="U34" t="s">
        <v>1851</v>
      </c>
      <c r="V34" s="137">
        <v>1.09E-2</v>
      </c>
      <c r="W34" s="137">
        <v>2.4400000000000002E-2</v>
      </c>
      <c r="X34" t="s">
        <v>134</v>
      </c>
      <c r="Y34" t="s">
        <v>51</v>
      </c>
      <c r="Z34" s="133">
        <v>250000</v>
      </c>
      <c r="AA34" s="135">
        <v>1</v>
      </c>
      <c r="AB34" s="139">
        <v>110.79</v>
      </c>
      <c r="AD34" s="133">
        <v>276.97500000000002</v>
      </c>
      <c r="AG34" t="s">
        <v>123</v>
      </c>
      <c r="AH34" s="137">
        <v>2.7500000000000002E-4</v>
      </c>
      <c r="AI34" s="137">
        <v>9.6538123519479407E-3</v>
      </c>
      <c r="AJ34" s="137">
        <v>1.74706849125843E-3</v>
      </c>
    </row>
    <row r="35" spans="1:36">
      <c r="A35">
        <v>891</v>
      </c>
      <c r="B35">
        <v>9957</v>
      </c>
      <c r="C35" t="s">
        <v>1852</v>
      </c>
      <c r="D35" t="s">
        <v>1853</v>
      </c>
      <c r="E35" t="s">
        <v>41</v>
      </c>
      <c r="F35" t="s">
        <v>1854</v>
      </c>
      <c r="G35" t="s">
        <v>1855</v>
      </c>
      <c r="H35" t="s">
        <v>44</v>
      </c>
      <c r="I35" t="s">
        <v>128</v>
      </c>
      <c r="J35" t="s">
        <v>45</v>
      </c>
      <c r="K35" t="s">
        <v>45</v>
      </c>
      <c r="L35" t="s">
        <v>46</v>
      </c>
      <c r="M35" t="s">
        <v>47</v>
      </c>
      <c r="N35" t="s">
        <v>839</v>
      </c>
      <c r="O35" t="s">
        <v>51</v>
      </c>
      <c r="P35" t="s">
        <v>1856</v>
      </c>
      <c r="Q35" t="s">
        <v>153</v>
      </c>
      <c r="R35" t="s">
        <v>118</v>
      </c>
      <c r="S35" t="s">
        <v>52</v>
      </c>
      <c r="T35" t="s">
        <v>1857</v>
      </c>
      <c r="U35" t="s">
        <v>1858</v>
      </c>
      <c r="V35" s="137">
        <v>7.2499999999999995E-2</v>
      </c>
      <c r="W35" s="137">
        <v>6.0470000000000003E-2</v>
      </c>
      <c r="X35" t="s">
        <v>134</v>
      </c>
      <c r="Y35" t="s">
        <v>51</v>
      </c>
      <c r="Z35" s="133">
        <v>355555.56</v>
      </c>
      <c r="AA35" s="135">
        <v>1</v>
      </c>
      <c r="AB35" s="139">
        <v>106.43</v>
      </c>
      <c r="AD35" s="133">
        <v>378.41800000000001</v>
      </c>
      <c r="AG35" t="s">
        <v>123</v>
      </c>
      <c r="AH35" s="137">
        <v>5.5599999999999996E-4</v>
      </c>
      <c r="AI35" s="137">
        <v>1.31895451321328E-2</v>
      </c>
      <c r="AJ35" s="137">
        <v>2.3869366706439602E-3</v>
      </c>
    </row>
    <row r="36" spans="1:36">
      <c r="A36">
        <v>891</v>
      </c>
      <c r="B36">
        <v>9957</v>
      </c>
      <c r="C36" t="s">
        <v>1859</v>
      </c>
      <c r="D36" t="s">
        <v>1860</v>
      </c>
      <c r="E36" t="s">
        <v>41</v>
      </c>
      <c r="F36" t="s">
        <v>1861</v>
      </c>
      <c r="G36" t="s">
        <v>1862</v>
      </c>
      <c r="H36" t="s">
        <v>44</v>
      </c>
      <c r="I36" t="s">
        <v>128</v>
      </c>
      <c r="J36" t="s">
        <v>45</v>
      </c>
      <c r="K36" t="s">
        <v>45</v>
      </c>
      <c r="L36" t="s">
        <v>46</v>
      </c>
      <c r="M36" t="s">
        <v>47</v>
      </c>
      <c r="N36" t="s">
        <v>58</v>
      </c>
      <c r="O36" t="s">
        <v>51</v>
      </c>
      <c r="P36" t="s">
        <v>1703</v>
      </c>
      <c r="Q36" t="s">
        <v>117</v>
      </c>
      <c r="R36" t="s">
        <v>118</v>
      </c>
      <c r="S36" t="s">
        <v>52</v>
      </c>
      <c r="T36" t="s">
        <v>1863</v>
      </c>
      <c r="U36" t="s">
        <v>1864</v>
      </c>
      <c r="V36" s="137">
        <v>2.5499999999999998E-2</v>
      </c>
      <c r="W36" s="137">
        <v>4.7719999999999999E-2</v>
      </c>
      <c r="X36" t="s">
        <v>134</v>
      </c>
      <c r="Y36" t="s">
        <v>51</v>
      </c>
      <c r="Z36" s="133">
        <v>375000</v>
      </c>
      <c r="AA36" s="135">
        <v>1</v>
      </c>
      <c r="AB36" s="139">
        <v>92.08</v>
      </c>
      <c r="AD36" s="133">
        <v>345.3</v>
      </c>
      <c r="AG36" t="s">
        <v>123</v>
      </c>
      <c r="AH36" s="137">
        <v>1.0900000000000001E-4</v>
      </c>
      <c r="AI36" s="137">
        <v>1.20352429104707E-2</v>
      </c>
      <c r="AJ36" s="137">
        <v>2.17804043697639E-3</v>
      </c>
    </row>
    <row r="37" spans="1:36">
      <c r="A37">
        <v>891</v>
      </c>
      <c r="B37">
        <v>9957</v>
      </c>
      <c r="C37" t="s">
        <v>1859</v>
      </c>
      <c r="D37" t="s">
        <v>1860</v>
      </c>
      <c r="E37" t="s">
        <v>41</v>
      </c>
      <c r="F37" t="s">
        <v>1865</v>
      </c>
      <c r="G37" t="s">
        <v>1866</v>
      </c>
      <c r="H37" t="s">
        <v>44</v>
      </c>
      <c r="I37" t="s">
        <v>113</v>
      </c>
      <c r="J37" t="s">
        <v>45</v>
      </c>
      <c r="K37" t="s">
        <v>45</v>
      </c>
      <c r="L37" t="s">
        <v>46</v>
      </c>
      <c r="M37" t="s">
        <v>47</v>
      </c>
      <c r="N37" t="s">
        <v>58</v>
      </c>
      <c r="O37" t="s">
        <v>51</v>
      </c>
      <c r="P37" t="s">
        <v>1703</v>
      </c>
      <c r="Q37" t="s">
        <v>117</v>
      </c>
      <c r="R37" t="s">
        <v>118</v>
      </c>
      <c r="S37" t="s">
        <v>52</v>
      </c>
      <c r="T37" t="s">
        <v>1867</v>
      </c>
      <c r="U37" t="s">
        <v>1868</v>
      </c>
      <c r="V37" s="137">
        <v>5.0000000000000001E-3</v>
      </c>
      <c r="W37" s="137">
        <v>2.681E-2</v>
      </c>
      <c r="X37" t="s">
        <v>134</v>
      </c>
      <c r="Y37" t="s">
        <v>51</v>
      </c>
      <c r="Z37" s="133">
        <v>286226.82</v>
      </c>
      <c r="AA37" s="135">
        <v>1</v>
      </c>
      <c r="AB37" s="139">
        <v>109.65</v>
      </c>
      <c r="AD37" s="133">
        <v>313.84800000000001</v>
      </c>
      <c r="AG37" t="s">
        <v>123</v>
      </c>
      <c r="AH37" s="137">
        <v>2.14E-4</v>
      </c>
      <c r="AI37" s="137">
        <v>1.0938990455369399E-2</v>
      </c>
      <c r="AJ37" s="137">
        <v>1.9796495782203999E-3</v>
      </c>
    </row>
    <row r="38" spans="1:36">
      <c r="A38">
        <v>891</v>
      </c>
      <c r="B38">
        <v>9957</v>
      </c>
      <c r="C38" t="s">
        <v>1859</v>
      </c>
      <c r="D38" t="s">
        <v>1860</v>
      </c>
      <c r="E38" t="s">
        <v>41</v>
      </c>
      <c r="F38" t="s">
        <v>1869</v>
      </c>
      <c r="G38" t="s">
        <v>1870</v>
      </c>
      <c r="H38" t="s">
        <v>44</v>
      </c>
      <c r="I38" t="s">
        <v>113</v>
      </c>
      <c r="J38" t="s">
        <v>45</v>
      </c>
      <c r="K38" t="s">
        <v>45</v>
      </c>
      <c r="L38" t="s">
        <v>46</v>
      </c>
      <c r="M38" t="s">
        <v>47</v>
      </c>
      <c r="N38" t="s">
        <v>58</v>
      </c>
      <c r="O38" t="s">
        <v>51</v>
      </c>
      <c r="P38" t="s">
        <v>1703</v>
      </c>
      <c r="Q38" t="s">
        <v>117</v>
      </c>
      <c r="R38" t="s">
        <v>118</v>
      </c>
      <c r="S38" t="s">
        <v>52</v>
      </c>
      <c r="T38" t="s">
        <v>1871</v>
      </c>
      <c r="U38" t="s">
        <v>1872</v>
      </c>
      <c r="V38" s="137">
        <v>5.8999999999999999E-3</v>
      </c>
      <c r="W38" s="137">
        <v>2.716E-2</v>
      </c>
      <c r="X38" t="s">
        <v>134</v>
      </c>
      <c r="Y38" t="s">
        <v>51</v>
      </c>
      <c r="Z38" s="133">
        <v>250000</v>
      </c>
      <c r="AA38" s="135">
        <v>1</v>
      </c>
      <c r="AB38" s="139">
        <v>105.93</v>
      </c>
      <c r="AD38" s="133">
        <v>264.82499999999999</v>
      </c>
      <c r="AG38" t="s">
        <v>123</v>
      </c>
      <c r="AH38" s="137">
        <v>1.7899999999999999E-4</v>
      </c>
      <c r="AI38" s="137">
        <v>9.2303307378088801E-3</v>
      </c>
      <c r="AJ38" s="137">
        <v>1.6704302308782901E-3</v>
      </c>
    </row>
    <row r="39" spans="1:36">
      <c r="A39">
        <v>891</v>
      </c>
      <c r="B39">
        <v>9957</v>
      </c>
      <c r="C39" t="s">
        <v>1873</v>
      </c>
      <c r="D39" t="s">
        <v>1874</v>
      </c>
      <c r="E39" t="s">
        <v>41</v>
      </c>
      <c r="F39" t="s">
        <v>1875</v>
      </c>
      <c r="G39" t="s">
        <v>1876</v>
      </c>
      <c r="H39" t="s">
        <v>44</v>
      </c>
      <c r="I39" t="s">
        <v>1334</v>
      </c>
      <c r="J39" t="s">
        <v>45</v>
      </c>
      <c r="K39" t="s">
        <v>45</v>
      </c>
      <c r="L39" t="s">
        <v>46</v>
      </c>
      <c r="M39" t="s">
        <v>47</v>
      </c>
      <c r="N39" t="s">
        <v>844</v>
      </c>
      <c r="O39" t="s">
        <v>51</v>
      </c>
      <c r="P39" t="s">
        <v>814</v>
      </c>
      <c r="Q39" t="s">
        <v>814</v>
      </c>
      <c r="R39" t="s">
        <v>814</v>
      </c>
      <c r="S39" t="s">
        <v>52</v>
      </c>
      <c r="T39" t="s">
        <v>1877</v>
      </c>
      <c r="U39" t="s">
        <v>1692</v>
      </c>
      <c r="V39" s="137">
        <v>7.0000000000000007E-2</v>
      </c>
      <c r="W39" s="137">
        <v>-0.12416000000000001</v>
      </c>
      <c r="X39" t="s">
        <v>134</v>
      </c>
      <c r="Y39" t="s">
        <v>51</v>
      </c>
      <c r="Z39" s="133">
        <v>34907</v>
      </c>
      <c r="AA39" s="135">
        <v>1</v>
      </c>
      <c r="AB39" s="139">
        <v>160.69999999999999</v>
      </c>
      <c r="AD39" s="133">
        <v>56.095999999999997</v>
      </c>
      <c r="AG39" t="s">
        <v>123</v>
      </c>
      <c r="AH39" s="137">
        <v>6.9899999999999997E-4</v>
      </c>
      <c r="AI39" s="137">
        <v>1.9551797231717699E-3</v>
      </c>
      <c r="AJ39" s="137">
        <v>3.5383253419169001E-4</v>
      </c>
    </row>
    <row r="40" spans="1:36">
      <c r="A40">
        <v>891</v>
      </c>
      <c r="B40">
        <v>9957</v>
      </c>
      <c r="C40" t="s">
        <v>1878</v>
      </c>
      <c r="D40" t="s">
        <v>1879</v>
      </c>
      <c r="E40" t="s">
        <v>41</v>
      </c>
      <c r="F40" t="s">
        <v>1880</v>
      </c>
      <c r="G40" t="s">
        <v>1881</v>
      </c>
      <c r="H40" t="s">
        <v>44</v>
      </c>
      <c r="I40" t="s">
        <v>113</v>
      </c>
      <c r="J40" t="s">
        <v>45</v>
      </c>
      <c r="K40" t="s">
        <v>45</v>
      </c>
      <c r="L40" t="s">
        <v>46</v>
      </c>
      <c r="M40" t="s">
        <v>47</v>
      </c>
      <c r="N40" t="s">
        <v>845</v>
      </c>
      <c r="O40" t="s">
        <v>51</v>
      </c>
      <c r="P40" t="s">
        <v>170</v>
      </c>
      <c r="Q40" t="s">
        <v>117</v>
      </c>
      <c r="R40" t="s">
        <v>118</v>
      </c>
      <c r="S40" t="s">
        <v>52</v>
      </c>
      <c r="T40" t="s">
        <v>1882</v>
      </c>
      <c r="U40" t="s">
        <v>1883</v>
      </c>
      <c r="V40" s="137">
        <v>2E-3</v>
      </c>
      <c r="W40" s="137">
        <v>2.4199999999999999E-2</v>
      </c>
      <c r="X40" t="s">
        <v>134</v>
      </c>
      <c r="Y40" t="s">
        <v>51</v>
      </c>
      <c r="Z40" s="133">
        <v>197582.91</v>
      </c>
      <c r="AA40" s="135">
        <v>1</v>
      </c>
      <c r="AB40" s="139">
        <v>106.92</v>
      </c>
      <c r="AD40" s="133">
        <v>211.256</v>
      </c>
      <c r="AG40" t="s">
        <v>123</v>
      </c>
      <c r="AH40" s="137">
        <v>6.7000000000000002E-5</v>
      </c>
      <c r="AI40" s="137">
        <v>7.3632002094722402E-3</v>
      </c>
      <c r="AJ40" s="137">
        <v>1.3325321242856701E-3</v>
      </c>
    </row>
    <row r="41" spans="1:36">
      <c r="A41">
        <v>891</v>
      </c>
      <c r="B41">
        <v>9957</v>
      </c>
      <c r="C41" t="s">
        <v>1878</v>
      </c>
      <c r="D41" t="s">
        <v>1879</v>
      </c>
      <c r="E41" t="s">
        <v>41</v>
      </c>
      <c r="F41" t="s">
        <v>1884</v>
      </c>
      <c r="G41" t="s">
        <v>1885</v>
      </c>
      <c r="H41" t="s">
        <v>44</v>
      </c>
      <c r="I41" t="s">
        <v>113</v>
      </c>
      <c r="J41" t="s">
        <v>45</v>
      </c>
      <c r="K41" t="s">
        <v>45</v>
      </c>
      <c r="L41" t="s">
        <v>46</v>
      </c>
      <c r="M41" t="s">
        <v>47</v>
      </c>
      <c r="N41" t="s">
        <v>845</v>
      </c>
      <c r="O41" t="s">
        <v>51</v>
      </c>
      <c r="P41" t="s">
        <v>170</v>
      </c>
      <c r="Q41" t="s">
        <v>117</v>
      </c>
      <c r="R41" t="s">
        <v>118</v>
      </c>
      <c r="S41" t="s">
        <v>52</v>
      </c>
      <c r="T41" t="s">
        <v>1886</v>
      </c>
      <c r="U41" t="s">
        <v>1887</v>
      </c>
      <c r="V41" s="137">
        <v>2.4E-2</v>
      </c>
      <c r="W41" s="137">
        <v>2.563E-2</v>
      </c>
      <c r="X41" t="s">
        <v>134</v>
      </c>
      <c r="Y41" t="s">
        <v>51</v>
      </c>
      <c r="Z41" s="133">
        <v>198000</v>
      </c>
      <c r="AA41" s="135">
        <v>1</v>
      </c>
      <c r="AB41" s="139">
        <v>101.59</v>
      </c>
      <c r="AD41" s="133">
        <v>201.148</v>
      </c>
      <c r="AG41" t="s">
        <v>123</v>
      </c>
      <c r="AH41" s="137">
        <v>5.3000000000000001E-5</v>
      </c>
      <c r="AI41" s="137">
        <v>7.0109106516187203E-3</v>
      </c>
      <c r="AJ41" s="137">
        <v>1.2687776235882299E-3</v>
      </c>
    </row>
    <row r="42" spans="1:36">
      <c r="A42">
        <v>891</v>
      </c>
      <c r="B42">
        <v>9957</v>
      </c>
      <c r="C42" t="s">
        <v>1878</v>
      </c>
      <c r="D42" t="s">
        <v>1879</v>
      </c>
      <c r="E42" t="s">
        <v>41</v>
      </c>
      <c r="F42" t="s">
        <v>1888</v>
      </c>
      <c r="G42" t="s">
        <v>1889</v>
      </c>
      <c r="H42" t="s">
        <v>44</v>
      </c>
      <c r="I42" t="s">
        <v>113</v>
      </c>
      <c r="J42" t="s">
        <v>45</v>
      </c>
      <c r="K42" t="s">
        <v>45</v>
      </c>
      <c r="L42" t="s">
        <v>46</v>
      </c>
      <c r="M42" t="s">
        <v>47</v>
      </c>
      <c r="N42" t="s">
        <v>845</v>
      </c>
      <c r="O42" t="s">
        <v>51</v>
      </c>
      <c r="P42" t="s">
        <v>1684</v>
      </c>
      <c r="Q42" t="s">
        <v>117</v>
      </c>
      <c r="R42" t="s">
        <v>118</v>
      </c>
      <c r="S42" t="s">
        <v>52</v>
      </c>
      <c r="T42" t="s">
        <v>1890</v>
      </c>
      <c r="U42" t="s">
        <v>1891</v>
      </c>
      <c r="V42" s="137">
        <v>2E-3</v>
      </c>
      <c r="W42" s="137">
        <v>2.299E-2</v>
      </c>
      <c r="X42" t="s">
        <v>134</v>
      </c>
      <c r="Y42" t="s">
        <v>51</v>
      </c>
      <c r="Z42" s="133">
        <v>150000</v>
      </c>
      <c r="AA42" s="135">
        <v>1</v>
      </c>
      <c r="AB42" s="139">
        <v>111.35</v>
      </c>
      <c r="AD42" s="133">
        <v>167.02500000000001</v>
      </c>
      <c r="AG42" t="s">
        <v>123</v>
      </c>
      <c r="AH42" s="137">
        <v>2.6200000000000003E-4</v>
      </c>
      <c r="AI42" s="137">
        <v>5.8215651523932004E-3</v>
      </c>
      <c r="AJ42" s="137">
        <v>1.05353954238628E-3</v>
      </c>
    </row>
    <row r="43" spans="1:36">
      <c r="A43">
        <v>891</v>
      </c>
      <c r="B43">
        <v>9957</v>
      </c>
      <c r="C43" t="s">
        <v>1892</v>
      </c>
      <c r="D43" t="s">
        <v>1893</v>
      </c>
      <c r="E43" t="s">
        <v>41</v>
      </c>
      <c r="F43" t="s">
        <v>1894</v>
      </c>
      <c r="G43" t="s">
        <v>1895</v>
      </c>
      <c r="H43" t="s">
        <v>44</v>
      </c>
      <c r="I43" t="s">
        <v>113</v>
      </c>
      <c r="J43" t="s">
        <v>45</v>
      </c>
      <c r="K43" t="s">
        <v>45</v>
      </c>
      <c r="L43" t="s">
        <v>46</v>
      </c>
      <c r="M43" t="s">
        <v>47</v>
      </c>
      <c r="N43" t="s">
        <v>839</v>
      </c>
      <c r="O43" t="s">
        <v>51</v>
      </c>
      <c r="P43" t="s">
        <v>1781</v>
      </c>
      <c r="Q43" t="s">
        <v>153</v>
      </c>
      <c r="R43" t="s">
        <v>118</v>
      </c>
      <c r="S43" t="s">
        <v>52</v>
      </c>
      <c r="T43" t="s">
        <v>1896</v>
      </c>
      <c r="U43" t="s">
        <v>1897</v>
      </c>
      <c r="V43" s="137">
        <v>1.7999999999999999E-2</v>
      </c>
      <c r="W43" s="137">
        <v>2.8930000000000001E-2</v>
      </c>
      <c r="X43" t="s">
        <v>134</v>
      </c>
      <c r="Y43" t="s">
        <v>51</v>
      </c>
      <c r="Z43" s="133">
        <v>156835.5</v>
      </c>
      <c r="AA43" s="135">
        <v>1</v>
      </c>
      <c r="AB43" s="139">
        <v>114.15</v>
      </c>
      <c r="AD43" s="133">
        <v>179.02799999999999</v>
      </c>
      <c r="AG43" t="s">
        <v>123</v>
      </c>
      <c r="AH43" s="137">
        <v>2.0799999999999999E-4</v>
      </c>
      <c r="AI43" s="137">
        <v>6.2399135158478902E-3</v>
      </c>
      <c r="AJ43" s="137">
        <v>1.12924882878169E-3</v>
      </c>
    </row>
    <row r="44" spans="1:36">
      <c r="A44">
        <v>891</v>
      </c>
      <c r="B44">
        <v>9957</v>
      </c>
      <c r="C44" t="s">
        <v>1892</v>
      </c>
      <c r="D44" t="s">
        <v>1893</v>
      </c>
      <c r="E44" t="s">
        <v>41</v>
      </c>
      <c r="F44" t="s">
        <v>1898</v>
      </c>
      <c r="G44" t="s">
        <v>1899</v>
      </c>
      <c r="H44" t="s">
        <v>44</v>
      </c>
      <c r="I44" t="s">
        <v>113</v>
      </c>
      <c r="J44" t="s">
        <v>45</v>
      </c>
      <c r="K44" t="s">
        <v>45</v>
      </c>
      <c r="L44" t="s">
        <v>46</v>
      </c>
      <c r="M44" t="s">
        <v>47</v>
      </c>
      <c r="N44" t="s">
        <v>839</v>
      </c>
      <c r="O44" t="s">
        <v>51</v>
      </c>
      <c r="P44" t="s">
        <v>1781</v>
      </c>
      <c r="Q44" t="s">
        <v>153</v>
      </c>
      <c r="R44" t="s">
        <v>118</v>
      </c>
      <c r="S44" t="s">
        <v>52</v>
      </c>
      <c r="T44" t="s">
        <v>1900</v>
      </c>
      <c r="U44" t="s">
        <v>1901</v>
      </c>
      <c r="V44" s="137">
        <v>3.3399999999999999E-2</v>
      </c>
      <c r="W44" s="137">
        <v>3.1440000000000003E-2</v>
      </c>
      <c r="X44" t="s">
        <v>134</v>
      </c>
      <c r="Y44" t="s">
        <v>51</v>
      </c>
      <c r="Z44" s="133">
        <v>187000</v>
      </c>
      <c r="AA44" s="135">
        <v>1</v>
      </c>
      <c r="AB44" s="139">
        <v>101.02</v>
      </c>
      <c r="AD44" s="133">
        <v>188.90700000000001</v>
      </c>
      <c r="AG44" t="s">
        <v>123</v>
      </c>
      <c r="AH44" s="137">
        <v>1.2470000000000001E-3</v>
      </c>
      <c r="AI44" s="137">
        <v>6.5842642530711103E-3</v>
      </c>
      <c r="AJ44" s="137">
        <v>1.19156662624985E-3</v>
      </c>
    </row>
    <row r="45" spans="1:36">
      <c r="A45">
        <v>891</v>
      </c>
      <c r="B45">
        <v>9957</v>
      </c>
      <c r="C45" t="s">
        <v>1902</v>
      </c>
      <c r="D45" t="s">
        <v>1903</v>
      </c>
      <c r="E45" t="s">
        <v>41</v>
      </c>
      <c r="F45" t="s">
        <v>1904</v>
      </c>
      <c r="G45" t="s">
        <v>1905</v>
      </c>
      <c r="H45" t="s">
        <v>44</v>
      </c>
      <c r="I45" t="s">
        <v>128</v>
      </c>
      <c r="J45" t="s">
        <v>45</v>
      </c>
      <c r="K45" t="s">
        <v>45</v>
      </c>
      <c r="L45" t="s">
        <v>46</v>
      </c>
      <c r="M45" t="s">
        <v>47</v>
      </c>
      <c r="N45" t="s">
        <v>66</v>
      </c>
      <c r="O45" t="s">
        <v>51</v>
      </c>
      <c r="P45" t="s">
        <v>1798</v>
      </c>
      <c r="Q45" t="s">
        <v>117</v>
      </c>
      <c r="R45" t="s">
        <v>118</v>
      </c>
      <c r="S45" t="s">
        <v>52</v>
      </c>
      <c r="T45" t="s">
        <v>1906</v>
      </c>
      <c r="U45" t="s">
        <v>1868</v>
      </c>
      <c r="V45" s="137">
        <v>5.6899999999999999E-2</v>
      </c>
      <c r="W45" s="137">
        <v>5.178E-2</v>
      </c>
      <c r="X45" t="s">
        <v>134</v>
      </c>
      <c r="Y45" t="s">
        <v>51</v>
      </c>
      <c r="Z45" s="133">
        <v>219000</v>
      </c>
      <c r="AA45" s="135">
        <v>1</v>
      </c>
      <c r="AB45" s="139">
        <v>104.32</v>
      </c>
      <c r="AD45" s="133">
        <v>228.46100000000001</v>
      </c>
      <c r="AG45" t="s">
        <v>123</v>
      </c>
      <c r="AH45" s="137">
        <v>1.3999999999999999E-4</v>
      </c>
      <c r="AI45" s="137">
        <v>7.9628764075310408E-3</v>
      </c>
      <c r="AJ45" s="137">
        <v>1.44105664831733E-3</v>
      </c>
    </row>
    <row r="46" spans="1:36">
      <c r="A46">
        <v>891</v>
      </c>
      <c r="B46">
        <v>9957</v>
      </c>
      <c r="C46" t="s">
        <v>1902</v>
      </c>
      <c r="D46" t="s">
        <v>1903</v>
      </c>
      <c r="E46" t="s">
        <v>41</v>
      </c>
      <c r="F46" t="s">
        <v>1907</v>
      </c>
      <c r="G46" t="s">
        <v>1908</v>
      </c>
      <c r="H46" t="s">
        <v>44</v>
      </c>
      <c r="I46" t="s">
        <v>128</v>
      </c>
      <c r="J46" t="s">
        <v>45</v>
      </c>
      <c r="K46" t="s">
        <v>45</v>
      </c>
      <c r="L46" t="s">
        <v>46</v>
      </c>
      <c r="M46" t="s">
        <v>47</v>
      </c>
      <c r="N46" t="s">
        <v>66</v>
      </c>
      <c r="O46" t="s">
        <v>51</v>
      </c>
      <c r="P46" t="s">
        <v>1678</v>
      </c>
      <c r="Q46" t="s">
        <v>153</v>
      </c>
      <c r="R46" t="s">
        <v>118</v>
      </c>
      <c r="S46" t="s">
        <v>52</v>
      </c>
      <c r="T46" t="s">
        <v>1909</v>
      </c>
      <c r="U46" t="s">
        <v>1910</v>
      </c>
      <c r="V46" s="137">
        <v>5.6800000000000003E-2</v>
      </c>
      <c r="W46" s="137">
        <v>5.1720000000000002E-2</v>
      </c>
      <c r="X46" t="s">
        <v>134</v>
      </c>
      <c r="Y46" t="s">
        <v>51</v>
      </c>
      <c r="Z46" s="133">
        <v>220000</v>
      </c>
      <c r="AA46" s="135">
        <v>1</v>
      </c>
      <c r="AB46" s="139">
        <v>103.41</v>
      </c>
      <c r="AD46" s="133">
        <v>227.50200000000001</v>
      </c>
      <c r="AG46" t="s">
        <v>123</v>
      </c>
      <c r="AH46" s="137">
        <v>1.26E-4</v>
      </c>
      <c r="AI46" s="137">
        <v>7.9294579571905794E-3</v>
      </c>
      <c r="AJ46" s="137">
        <v>1.4350088488068399E-3</v>
      </c>
    </row>
    <row r="47" spans="1:36">
      <c r="A47">
        <v>891</v>
      </c>
      <c r="B47">
        <v>9957</v>
      </c>
      <c r="C47" t="s">
        <v>1911</v>
      </c>
      <c r="D47" t="s">
        <v>1912</v>
      </c>
      <c r="E47" t="s">
        <v>41</v>
      </c>
      <c r="F47" t="s">
        <v>1913</v>
      </c>
      <c r="G47" t="s">
        <v>1914</v>
      </c>
      <c r="H47" t="s">
        <v>44</v>
      </c>
      <c r="I47" t="s">
        <v>128</v>
      </c>
      <c r="J47" t="s">
        <v>45</v>
      </c>
      <c r="K47" t="s">
        <v>45</v>
      </c>
      <c r="L47" t="s">
        <v>46</v>
      </c>
      <c r="M47" t="s">
        <v>47</v>
      </c>
      <c r="N47" t="s">
        <v>843</v>
      </c>
      <c r="O47" t="s">
        <v>51</v>
      </c>
      <c r="P47" t="s">
        <v>1684</v>
      </c>
      <c r="Q47" t="s">
        <v>117</v>
      </c>
      <c r="R47" t="s">
        <v>118</v>
      </c>
      <c r="S47" t="s">
        <v>52</v>
      </c>
      <c r="T47" t="s">
        <v>1915</v>
      </c>
      <c r="U47" t="s">
        <v>1916</v>
      </c>
      <c r="V47" s="137">
        <v>5.8500000000000003E-2</v>
      </c>
      <c r="W47" s="137">
        <v>4.9119999999999997E-2</v>
      </c>
      <c r="X47" t="s">
        <v>134</v>
      </c>
      <c r="Y47" t="s">
        <v>51</v>
      </c>
      <c r="Z47" s="133">
        <v>299000</v>
      </c>
      <c r="AA47" s="135">
        <v>1</v>
      </c>
      <c r="AB47" s="139">
        <v>108.82</v>
      </c>
      <c r="AD47" s="133">
        <v>325.37200000000001</v>
      </c>
      <c r="AG47" t="s">
        <v>123</v>
      </c>
      <c r="AH47" s="137">
        <v>2.99E-4</v>
      </c>
      <c r="AI47" s="137">
        <v>1.13406563834842E-2</v>
      </c>
      <c r="AJ47" s="137">
        <v>2.0523398130662999E-3</v>
      </c>
    </row>
    <row r="48" spans="1:36">
      <c r="A48">
        <v>891</v>
      </c>
      <c r="B48">
        <v>9957</v>
      </c>
      <c r="C48" t="s">
        <v>1917</v>
      </c>
      <c r="D48" t="s">
        <v>1918</v>
      </c>
      <c r="E48" t="s">
        <v>41</v>
      </c>
      <c r="F48" t="s">
        <v>1919</v>
      </c>
      <c r="G48" t="s">
        <v>1920</v>
      </c>
      <c r="H48" t="s">
        <v>44</v>
      </c>
      <c r="I48" t="s">
        <v>113</v>
      </c>
      <c r="J48" t="s">
        <v>45</v>
      </c>
      <c r="K48" t="s">
        <v>45</v>
      </c>
      <c r="L48" t="s">
        <v>46</v>
      </c>
      <c r="M48" t="s">
        <v>47</v>
      </c>
      <c r="N48" t="s">
        <v>58</v>
      </c>
      <c r="O48" t="s">
        <v>51</v>
      </c>
      <c r="P48" t="s">
        <v>1678</v>
      </c>
      <c r="Q48" t="s">
        <v>153</v>
      </c>
      <c r="R48" t="s">
        <v>118</v>
      </c>
      <c r="S48" t="s">
        <v>52</v>
      </c>
      <c r="T48" t="s">
        <v>1921</v>
      </c>
      <c r="U48" t="s">
        <v>1922</v>
      </c>
      <c r="V48" s="137">
        <v>3.1800000000000002E-2</v>
      </c>
      <c r="W48" s="137">
        <v>2.9219999999999999E-2</v>
      </c>
      <c r="X48" t="s">
        <v>134</v>
      </c>
      <c r="Y48" t="s">
        <v>51</v>
      </c>
      <c r="Z48" s="133">
        <v>290000</v>
      </c>
      <c r="AA48" s="135">
        <v>1</v>
      </c>
      <c r="AB48" s="139">
        <v>104.64</v>
      </c>
      <c r="AD48" s="133">
        <v>303.45600000000002</v>
      </c>
      <c r="AG48" t="s">
        <v>123</v>
      </c>
      <c r="AH48" s="137">
        <v>1.299E-3</v>
      </c>
      <c r="AI48" s="137">
        <v>1.0576793144048101E-2</v>
      </c>
      <c r="AJ48" s="137">
        <v>1.91410205283263E-3</v>
      </c>
    </row>
    <row r="49" spans="1:36">
      <c r="A49">
        <v>891</v>
      </c>
      <c r="B49">
        <v>9957</v>
      </c>
      <c r="C49" t="s">
        <v>1923</v>
      </c>
      <c r="D49" t="s">
        <v>1924</v>
      </c>
      <c r="E49" t="s">
        <v>41</v>
      </c>
      <c r="F49" t="s">
        <v>1925</v>
      </c>
      <c r="G49" t="s">
        <v>1926</v>
      </c>
      <c r="H49" t="s">
        <v>44</v>
      </c>
      <c r="I49" t="s">
        <v>113</v>
      </c>
      <c r="J49" t="s">
        <v>45</v>
      </c>
      <c r="K49" t="s">
        <v>45</v>
      </c>
      <c r="L49" t="s">
        <v>46</v>
      </c>
      <c r="M49" t="s">
        <v>47</v>
      </c>
      <c r="N49" t="s">
        <v>839</v>
      </c>
      <c r="O49" t="s">
        <v>51</v>
      </c>
      <c r="P49" t="s">
        <v>170</v>
      </c>
      <c r="Q49" t="s">
        <v>117</v>
      </c>
      <c r="R49" t="s">
        <v>118</v>
      </c>
      <c r="S49" t="s">
        <v>52</v>
      </c>
      <c r="T49" t="s">
        <v>1927</v>
      </c>
      <c r="U49" t="s">
        <v>1928</v>
      </c>
      <c r="V49" s="137">
        <v>3.2000000000000001E-2</v>
      </c>
      <c r="W49" s="137">
        <v>2.8129999999999999E-2</v>
      </c>
      <c r="X49" t="s">
        <v>134</v>
      </c>
      <c r="Y49" t="s">
        <v>51</v>
      </c>
      <c r="Z49" s="133">
        <v>370000</v>
      </c>
      <c r="AA49" s="135">
        <v>1</v>
      </c>
      <c r="AB49" s="139">
        <v>112.06</v>
      </c>
      <c r="AD49" s="133">
        <v>414.62200000000001</v>
      </c>
      <c r="AG49" t="s">
        <v>123</v>
      </c>
      <c r="AH49" s="137">
        <v>7.4999999999999993E-5</v>
      </c>
      <c r="AI49" s="137">
        <v>1.4451423359470601E-2</v>
      </c>
      <c r="AJ49" s="137">
        <v>2.6153011354185501E-3</v>
      </c>
    </row>
    <row r="50" spans="1:36">
      <c r="A50">
        <v>891</v>
      </c>
      <c r="B50">
        <v>9957</v>
      </c>
      <c r="C50" t="s">
        <v>1923</v>
      </c>
      <c r="D50" t="s">
        <v>1924</v>
      </c>
      <c r="E50" t="s">
        <v>41</v>
      </c>
      <c r="F50" t="s">
        <v>1929</v>
      </c>
      <c r="G50" t="s">
        <v>1930</v>
      </c>
      <c r="H50" t="s">
        <v>44</v>
      </c>
      <c r="I50" t="s">
        <v>113</v>
      </c>
      <c r="J50" t="s">
        <v>45</v>
      </c>
      <c r="K50" t="s">
        <v>45</v>
      </c>
      <c r="L50" t="s">
        <v>46</v>
      </c>
      <c r="M50" t="s">
        <v>47</v>
      </c>
      <c r="N50" t="s">
        <v>839</v>
      </c>
      <c r="O50" t="s">
        <v>51</v>
      </c>
      <c r="P50" t="s">
        <v>170</v>
      </c>
      <c r="Q50" t="s">
        <v>117</v>
      </c>
      <c r="R50" t="s">
        <v>118</v>
      </c>
      <c r="S50" t="s">
        <v>52</v>
      </c>
      <c r="T50" t="s">
        <v>1931</v>
      </c>
      <c r="U50" t="s">
        <v>1932</v>
      </c>
      <c r="V50" s="137">
        <v>2.9899999999999999E-2</v>
      </c>
      <c r="W50" s="137">
        <v>2.6890000000000001E-2</v>
      </c>
      <c r="X50" t="s">
        <v>134</v>
      </c>
      <c r="Y50" t="s">
        <v>51</v>
      </c>
      <c r="Z50" s="133">
        <v>41000</v>
      </c>
      <c r="AA50" s="135">
        <v>1</v>
      </c>
      <c r="AB50" s="139">
        <v>105</v>
      </c>
      <c r="AD50" s="133">
        <v>43.05</v>
      </c>
      <c r="AG50" t="s">
        <v>123</v>
      </c>
      <c r="AH50" s="137">
        <v>1.06E-4</v>
      </c>
      <c r="AI50" s="137">
        <v>1.500484237752E-3</v>
      </c>
      <c r="AJ50" s="137">
        <v>2.7154544110001002E-4</v>
      </c>
    </row>
    <row r="51" spans="1:36">
      <c r="A51">
        <v>891</v>
      </c>
      <c r="B51">
        <v>9957</v>
      </c>
      <c r="C51" t="s">
        <v>1933</v>
      </c>
      <c r="D51" t="s">
        <v>1934</v>
      </c>
      <c r="E51" t="s">
        <v>290</v>
      </c>
      <c r="F51" t="s">
        <v>1935</v>
      </c>
      <c r="G51" t="s">
        <v>1936</v>
      </c>
      <c r="H51" t="s">
        <v>44</v>
      </c>
      <c r="I51" t="s">
        <v>1141</v>
      </c>
      <c r="J51" t="s">
        <v>45</v>
      </c>
      <c r="K51" t="s">
        <v>77</v>
      </c>
      <c r="L51" t="s">
        <v>46</v>
      </c>
      <c r="M51" t="s">
        <v>47</v>
      </c>
      <c r="N51" t="s">
        <v>857</v>
      </c>
      <c r="O51" t="s">
        <v>51</v>
      </c>
      <c r="P51" t="s">
        <v>1684</v>
      </c>
      <c r="Q51" t="s">
        <v>117</v>
      </c>
      <c r="R51" t="s">
        <v>118</v>
      </c>
      <c r="S51" t="s">
        <v>52</v>
      </c>
      <c r="T51" t="s">
        <v>1937</v>
      </c>
      <c r="U51" t="s">
        <v>1938</v>
      </c>
      <c r="V51" s="137">
        <v>4.7199999999999999E-2</v>
      </c>
      <c r="W51" s="137">
        <v>8.727E-2</v>
      </c>
      <c r="X51" t="s">
        <v>134</v>
      </c>
      <c r="Y51" t="s">
        <v>51</v>
      </c>
      <c r="Z51" s="133">
        <v>233000</v>
      </c>
      <c r="AA51" s="135">
        <v>1</v>
      </c>
      <c r="AB51" s="139">
        <v>95.36</v>
      </c>
      <c r="AD51" s="133">
        <v>222.18899999999999</v>
      </c>
      <c r="AG51" t="s">
        <v>123</v>
      </c>
      <c r="AH51" s="137">
        <v>7.0799999999999997E-4</v>
      </c>
      <c r="AI51" s="137">
        <v>7.7442692730553004E-3</v>
      </c>
      <c r="AJ51" s="137">
        <v>1.4014949060042301E-3</v>
      </c>
    </row>
    <row r="52" spans="1:36">
      <c r="A52">
        <v>891</v>
      </c>
      <c r="B52">
        <v>9957</v>
      </c>
      <c r="C52" t="s">
        <v>1939</v>
      </c>
      <c r="D52" t="s">
        <v>1940</v>
      </c>
      <c r="E52" t="s">
        <v>41</v>
      </c>
      <c r="F52" t="s">
        <v>1941</v>
      </c>
      <c r="G52" t="s">
        <v>1942</v>
      </c>
      <c r="H52" t="s">
        <v>44</v>
      </c>
      <c r="I52" t="s">
        <v>128</v>
      </c>
      <c r="J52" t="s">
        <v>45</v>
      </c>
      <c r="K52" t="s">
        <v>45</v>
      </c>
      <c r="L52" t="s">
        <v>46</v>
      </c>
      <c r="M52" t="s">
        <v>47</v>
      </c>
      <c r="N52" t="s">
        <v>844</v>
      </c>
      <c r="O52" t="s">
        <v>51</v>
      </c>
      <c r="P52" t="s">
        <v>814</v>
      </c>
      <c r="Q52" t="s">
        <v>814</v>
      </c>
      <c r="R52" t="s">
        <v>814</v>
      </c>
      <c r="S52" t="s">
        <v>52</v>
      </c>
      <c r="T52" t="s">
        <v>1943</v>
      </c>
      <c r="U52" t="s">
        <v>1944</v>
      </c>
      <c r="V52" s="137">
        <v>5.6000000000000001E-2</v>
      </c>
      <c r="W52" s="137">
        <v>6.1850000000000002E-2</v>
      </c>
      <c r="X52" t="s">
        <v>134</v>
      </c>
      <c r="Y52" t="s">
        <v>51</v>
      </c>
      <c r="Z52" s="133">
        <v>155378.4</v>
      </c>
      <c r="AA52" s="135">
        <v>1</v>
      </c>
      <c r="AB52" s="139">
        <v>101.24</v>
      </c>
      <c r="AD52" s="133">
        <v>157.30500000000001</v>
      </c>
      <c r="AG52" t="s">
        <v>123</v>
      </c>
      <c r="AH52" s="137">
        <v>1.142E-3</v>
      </c>
      <c r="AI52" s="137">
        <v>5.4827830732684102E-3</v>
      </c>
      <c r="AJ52" s="137">
        <v>9.9222951539755999E-4</v>
      </c>
    </row>
    <row r="53" spans="1:36">
      <c r="A53">
        <v>891</v>
      </c>
      <c r="B53">
        <v>9957</v>
      </c>
      <c r="C53" t="s">
        <v>1945</v>
      </c>
      <c r="D53" t="s">
        <v>1946</v>
      </c>
      <c r="E53" t="s">
        <v>41</v>
      </c>
      <c r="F53" t="s">
        <v>1947</v>
      </c>
      <c r="G53" t="s">
        <v>1948</v>
      </c>
      <c r="H53" t="s">
        <v>44</v>
      </c>
      <c r="I53" t="s">
        <v>113</v>
      </c>
      <c r="J53" t="s">
        <v>45</v>
      </c>
      <c r="K53" t="s">
        <v>45</v>
      </c>
      <c r="L53" t="s">
        <v>46</v>
      </c>
      <c r="M53" t="s">
        <v>47</v>
      </c>
      <c r="N53" t="s">
        <v>845</v>
      </c>
      <c r="O53" t="s">
        <v>51</v>
      </c>
      <c r="P53" t="s">
        <v>1684</v>
      </c>
      <c r="Q53" t="s">
        <v>117</v>
      </c>
      <c r="R53" t="s">
        <v>118</v>
      </c>
      <c r="S53" t="s">
        <v>52</v>
      </c>
      <c r="T53" t="s">
        <v>1949</v>
      </c>
      <c r="U53" t="s">
        <v>1950</v>
      </c>
      <c r="V53" s="137">
        <v>2.5899999999999999E-2</v>
      </c>
      <c r="W53" s="137">
        <v>2.4989999999999998E-2</v>
      </c>
      <c r="X53" t="s">
        <v>134</v>
      </c>
      <c r="Y53" t="s">
        <v>51</v>
      </c>
      <c r="Z53" s="133">
        <v>134000</v>
      </c>
      <c r="AA53" s="135">
        <v>1</v>
      </c>
      <c r="AB53" s="139">
        <v>106.22</v>
      </c>
      <c r="AD53" s="133">
        <v>142.33500000000001</v>
      </c>
      <c r="AG53" t="s">
        <v>123</v>
      </c>
      <c r="AH53" s="137">
        <v>1.9599999999999999E-4</v>
      </c>
      <c r="AI53" s="137">
        <v>4.9610017162272403E-3</v>
      </c>
      <c r="AJ53" s="137">
        <v>8.9780176654777604E-4</v>
      </c>
    </row>
    <row r="54" spans="1:36">
      <c r="A54">
        <v>891</v>
      </c>
      <c r="B54">
        <v>9957</v>
      </c>
      <c r="C54" t="s">
        <v>1951</v>
      </c>
      <c r="D54" t="s">
        <v>1952</v>
      </c>
      <c r="E54" t="s">
        <v>41</v>
      </c>
      <c r="F54" t="s">
        <v>1953</v>
      </c>
      <c r="G54" t="s">
        <v>1954</v>
      </c>
      <c r="H54" t="s">
        <v>44</v>
      </c>
      <c r="I54" t="s">
        <v>113</v>
      </c>
      <c r="J54" t="s">
        <v>45</v>
      </c>
      <c r="K54" t="s">
        <v>45</v>
      </c>
      <c r="L54" t="s">
        <v>46</v>
      </c>
      <c r="M54" t="s">
        <v>47</v>
      </c>
      <c r="N54" t="s">
        <v>58</v>
      </c>
      <c r="O54" t="s">
        <v>51</v>
      </c>
      <c r="P54" t="s">
        <v>814</v>
      </c>
      <c r="Q54" t="s">
        <v>814</v>
      </c>
      <c r="R54" t="s">
        <v>814</v>
      </c>
      <c r="S54" t="s">
        <v>52</v>
      </c>
      <c r="T54" t="s">
        <v>1955</v>
      </c>
      <c r="U54" t="s">
        <v>1956</v>
      </c>
      <c r="V54" s="137">
        <v>4.4999999999999998E-2</v>
      </c>
      <c r="W54" s="137">
        <v>3.0700000000000002E-2</v>
      </c>
      <c r="X54" t="s">
        <v>134</v>
      </c>
      <c r="Y54" t="s">
        <v>51</v>
      </c>
      <c r="Z54" s="133">
        <v>215000</v>
      </c>
      <c r="AA54" s="135">
        <v>1</v>
      </c>
      <c r="AB54" s="139">
        <v>109.93</v>
      </c>
      <c r="AD54" s="133">
        <v>236.35</v>
      </c>
      <c r="AG54" t="s">
        <v>123</v>
      </c>
      <c r="AH54" s="137">
        <v>2.1900000000000001E-4</v>
      </c>
      <c r="AI54" s="137">
        <v>8.2378327375276506E-3</v>
      </c>
      <c r="AJ54" s="137">
        <v>1.49081601001781E-3</v>
      </c>
    </row>
    <row r="55" spans="1:36">
      <c r="A55">
        <v>891</v>
      </c>
      <c r="B55">
        <v>9957</v>
      </c>
      <c r="C55" t="s">
        <v>1957</v>
      </c>
      <c r="D55" t="s">
        <v>1958</v>
      </c>
      <c r="E55" t="s">
        <v>41</v>
      </c>
      <c r="F55" t="s">
        <v>1959</v>
      </c>
      <c r="G55" t="s">
        <v>1960</v>
      </c>
      <c r="H55" t="s">
        <v>44</v>
      </c>
      <c r="I55" t="s">
        <v>113</v>
      </c>
      <c r="J55" t="s">
        <v>45</v>
      </c>
      <c r="K55" t="s">
        <v>45</v>
      </c>
      <c r="L55" t="s">
        <v>46</v>
      </c>
      <c r="M55" t="s">
        <v>47</v>
      </c>
      <c r="N55" t="s">
        <v>58</v>
      </c>
      <c r="O55" t="s">
        <v>51</v>
      </c>
      <c r="P55" t="s">
        <v>1703</v>
      </c>
      <c r="Q55" t="s">
        <v>117</v>
      </c>
      <c r="R55" t="s">
        <v>118</v>
      </c>
      <c r="S55" t="s">
        <v>52</v>
      </c>
      <c r="T55" t="s">
        <v>1961</v>
      </c>
      <c r="U55" t="s">
        <v>1962</v>
      </c>
      <c r="V55" s="137">
        <v>1.5800000000000002E-2</v>
      </c>
      <c r="W55" s="137">
        <v>1.5440000000000001E-2</v>
      </c>
      <c r="X55" t="s">
        <v>134</v>
      </c>
      <c r="Y55" t="s">
        <v>51</v>
      </c>
      <c r="Z55" s="133">
        <v>106953</v>
      </c>
      <c r="AA55" s="135">
        <v>1</v>
      </c>
      <c r="AB55" s="139">
        <v>119.78</v>
      </c>
      <c r="AD55" s="133">
        <v>128.108</v>
      </c>
      <c r="AG55" t="s">
        <v>123</v>
      </c>
      <c r="AH55" s="137">
        <v>2.72E-4</v>
      </c>
      <c r="AI55" s="137">
        <v>4.4651449471974497E-3</v>
      </c>
      <c r="AJ55" s="137">
        <v>8.0806563891584098E-4</v>
      </c>
    </row>
    <row r="56" spans="1:36">
      <c r="A56">
        <v>891</v>
      </c>
      <c r="B56">
        <v>9957</v>
      </c>
      <c r="C56" t="s">
        <v>1957</v>
      </c>
      <c r="D56" t="s">
        <v>1958</v>
      </c>
      <c r="E56" t="s">
        <v>41</v>
      </c>
      <c r="F56" t="s">
        <v>1963</v>
      </c>
      <c r="G56" t="s">
        <v>1964</v>
      </c>
      <c r="H56" t="s">
        <v>44</v>
      </c>
      <c r="I56" t="s">
        <v>113</v>
      </c>
      <c r="J56" t="s">
        <v>45</v>
      </c>
      <c r="K56" t="s">
        <v>45</v>
      </c>
      <c r="L56" t="s">
        <v>46</v>
      </c>
      <c r="M56" t="s">
        <v>47</v>
      </c>
      <c r="N56" t="s">
        <v>58</v>
      </c>
      <c r="O56" t="s">
        <v>51</v>
      </c>
      <c r="P56" t="s">
        <v>1703</v>
      </c>
      <c r="Q56" t="s">
        <v>117</v>
      </c>
      <c r="R56" t="s">
        <v>118</v>
      </c>
      <c r="S56" t="s">
        <v>52</v>
      </c>
      <c r="T56" t="s">
        <v>1965</v>
      </c>
      <c r="U56" t="s">
        <v>1966</v>
      </c>
      <c r="V56" s="137">
        <v>8.3999999999999995E-3</v>
      </c>
      <c r="W56" s="137">
        <v>2.647E-2</v>
      </c>
      <c r="X56" t="s">
        <v>134</v>
      </c>
      <c r="Y56" t="s">
        <v>51</v>
      </c>
      <c r="Z56" s="133">
        <v>263120.89</v>
      </c>
      <c r="AA56" s="135">
        <v>1</v>
      </c>
      <c r="AB56" s="139">
        <v>110</v>
      </c>
      <c r="AD56" s="133">
        <v>289.43299999999999</v>
      </c>
      <c r="AG56" t="s">
        <v>123</v>
      </c>
      <c r="AH56" s="137">
        <v>3.5599999999999998E-4</v>
      </c>
      <c r="AI56" s="137">
        <v>1.0088028405925801E-2</v>
      </c>
      <c r="AJ56" s="137">
        <v>1.8256493833088299E-3</v>
      </c>
    </row>
    <row r="57" spans="1:36">
      <c r="A57">
        <v>891</v>
      </c>
      <c r="B57">
        <v>9957</v>
      </c>
      <c r="C57" t="s">
        <v>1967</v>
      </c>
      <c r="D57" t="s">
        <v>1968</v>
      </c>
      <c r="E57" t="s">
        <v>41</v>
      </c>
      <c r="F57" t="s">
        <v>1969</v>
      </c>
      <c r="G57" t="s">
        <v>1970</v>
      </c>
      <c r="H57" t="s">
        <v>44</v>
      </c>
      <c r="I57" t="s">
        <v>128</v>
      </c>
      <c r="J57" t="s">
        <v>45</v>
      </c>
      <c r="K57" t="s">
        <v>45</v>
      </c>
      <c r="L57" t="s">
        <v>46</v>
      </c>
      <c r="M57" t="s">
        <v>47</v>
      </c>
      <c r="N57" t="s">
        <v>843</v>
      </c>
      <c r="O57" t="s">
        <v>51</v>
      </c>
      <c r="P57" t="s">
        <v>1684</v>
      </c>
      <c r="Q57" t="s">
        <v>117</v>
      </c>
      <c r="R57" t="s">
        <v>118</v>
      </c>
      <c r="S57" t="s">
        <v>52</v>
      </c>
      <c r="T57" t="s">
        <v>1971</v>
      </c>
      <c r="U57" t="s">
        <v>1972</v>
      </c>
      <c r="V57" s="137">
        <v>5.2499999999999998E-2</v>
      </c>
      <c r="W57" s="137">
        <v>4.5839999999999999E-2</v>
      </c>
      <c r="X57" t="s">
        <v>134</v>
      </c>
      <c r="Y57" t="s">
        <v>51</v>
      </c>
      <c r="Z57" s="133">
        <v>204000</v>
      </c>
      <c r="AA57" s="135">
        <v>1</v>
      </c>
      <c r="AB57" s="139">
        <v>105.12</v>
      </c>
      <c r="AD57" s="133">
        <v>214.44499999999999</v>
      </c>
      <c r="AG57" t="s">
        <v>123</v>
      </c>
      <c r="AH57" s="137">
        <v>2.4000000000000001E-4</v>
      </c>
      <c r="AI57" s="137">
        <v>7.4743563825291296E-3</v>
      </c>
      <c r="AJ57" s="137">
        <v>1.3526482649849801E-3</v>
      </c>
    </row>
    <row r="58" spans="1:36">
      <c r="A58">
        <v>891</v>
      </c>
      <c r="B58">
        <v>9957</v>
      </c>
      <c r="C58" t="s">
        <v>1973</v>
      </c>
      <c r="D58" t="s">
        <v>1974</v>
      </c>
      <c r="E58" t="s">
        <v>41</v>
      </c>
      <c r="F58" t="s">
        <v>1975</v>
      </c>
      <c r="G58" t="s">
        <v>1976</v>
      </c>
      <c r="H58" t="s">
        <v>44</v>
      </c>
      <c r="I58" t="s">
        <v>128</v>
      </c>
      <c r="J58" t="s">
        <v>45</v>
      </c>
      <c r="K58" t="s">
        <v>45</v>
      </c>
      <c r="L58" t="s">
        <v>46</v>
      </c>
      <c r="M58" t="s">
        <v>47</v>
      </c>
      <c r="N58" t="s">
        <v>843</v>
      </c>
      <c r="O58" t="s">
        <v>51</v>
      </c>
      <c r="P58" t="s">
        <v>1684</v>
      </c>
      <c r="Q58" t="s">
        <v>117</v>
      </c>
      <c r="R58" t="s">
        <v>118</v>
      </c>
      <c r="S58" t="s">
        <v>52</v>
      </c>
      <c r="T58" t="s">
        <v>1977</v>
      </c>
      <c r="U58" t="s">
        <v>1978</v>
      </c>
      <c r="V58" s="137">
        <v>5.5100000000000003E-2</v>
      </c>
      <c r="W58" s="137">
        <v>4.7870000000000003E-2</v>
      </c>
      <c r="X58" t="s">
        <v>134</v>
      </c>
      <c r="Y58" t="s">
        <v>51</v>
      </c>
      <c r="Z58" s="133">
        <v>299000</v>
      </c>
      <c r="AA58" s="135">
        <v>1</v>
      </c>
      <c r="AB58" s="139">
        <v>106.39</v>
      </c>
      <c r="AD58" s="133">
        <v>318.10599999999999</v>
      </c>
      <c r="AG58" t="s">
        <v>123</v>
      </c>
      <c r="AH58" s="137">
        <v>5.9800000000000001E-4</v>
      </c>
      <c r="AI58" s="137">
        <v>1.1087414378229001E-2</v>
      </c>
      <c r="AJ58" s="137">
        <v>2.0065101333589801E-3</v>
      </c>
    </row>
    <row r="59" spans="1:36">
      <c r="A59">
        <v>891</v>
      </c>
      <c r="B59">
        <v>9957</v>
      </c>
      <c r="C59" t="s">
        <v>608</v>
      </c>
      <c r="D59" t="s">
        <v>1979</v>
      </c>
      <c r="E59" t="s">
        <v>41</v>
      </c>
      <c r="F59" t="s">
        <v>1980</v>
      </c>
      <c r="G59" t="s">
        <v>1981</v>
      </c>
      <c r="H59" t="s">
        <v>44</v>
      </c>
      <c r="I59" t="s">
        <v>113</v>
      </c>
      <c r="J59" t="s">
        <v>45</v>
      </c>
      <c r="K59" t="s">
        <v>45</v>
      </c>
      <c r="L59" t="s">
        <v>46</v>
      </c>
      <c r="M59" t="s">
        <v>47</v>
      </c>
      <c r="N59" t="s">
        <v>845</v>
      </c>
      <c r="O59" t="s">
        <v>51</v>
      </c>
      <c r="P59" t="s">
        <v>170</v>
      </c>
      <c r="Q59" t="s">
        <v>117</v>
      </c>
      <c r="R59" t="s">
        <v>118</v>
      </c>
      <c r="S59" t="s">
        <v>52</v>
      </c>
      <c r="T59" t="s">
        <v>1982</v>
      </c>
      <c r="U59" t="s">
        <v>1983</v>
      </c>
      <c r="V59" s="137">
        <v>1.8599999999999998E-2</v>
      </c>
      <c r="W59" s="137">
        <v>2.0230000000000001E-2</v>
      </c>
      <c r="X59" t="s">
        <v>134</v>
      </c>
      <c r="Y59" t="s">
        <v>51</v>
      </c>
      <c r="Z59" s="133">
        <v>150500</v>
      </c>
      <c r="AA59" s="135">
        <v>1</v>
      </c>
      <c r="AB59" s="139">
        <v>105.64</v>
      </c>
      <c r="AD59" s="133">
        <v>158.988</v>
      </c>
      <c r="AG59" t="s">
        <v>123</v>
      </c>
      <c r="AH59" s="137">
        <v>6.7000000000000002E-5</v>
      </c>
      <c r="AI59" s="137">
        <v>5.5414468777830904E-3</v>
      </c>
      <c r="AJ59" s="137">
        <v>1.00284601390701E-3</v>
      </c>
    </row>
    <row r="60" spans="1:36">
      <c r="A60">
        <v>891</v>
      </c>
      <c r="B60">
        <v>9957</v>
      </c>
      <c r="C60" t="s">
        <v>608</v>
      </c>
      <c r="D60" t="s">
        <v>1979</v>
      </c>
      <c r="E60" t="s">
        <v>41</v>
      </c>
      <c r="F60" t="s">
        <v>1984</v>
      </c>
      <c r="G60" t="s">
        <v>1985</v>
      </c>
      <c r="H60" t="s">
        <v>44</v>
      </c>
      <c r="I60" t="s">
        <v>113</v>
      </c>
      <c r="J60" t="s">
        <v>45</v>
      </c>
      <c r="K60" t="s">
        <v>45</v>
      </c>
      <c r="L60" t="s">
        <v>46</v>
      </c>
      <c r="M60" t="s">
        <v>47</v>
      </c>
      <c r="N60" t="s">
        <v>845</v>
      </c>
      <c r="O60" t="s">
        <v>51</v>
      </c>
      <c r="P60" t="s">
        <v>170</v>
      </c>
      <c r="Q60" t="s">
        <v>117</v>
      </c>
      <c r="R60" t="s">
        <v>118</v>
      </c>
      <c r="S60" t="s">
        <v>52</v>
      </c>
      <c r="T60" t="s">
        <v>1986</v>
      </c>
      <c r="U60" t="s">
        <v>1987</v>
      </c>
      <c r="V60" s="137">
        <v>1E-3</v>
      </c>
      <c r="W60" s="137">
        <v>1.8589999999999999E-2</v>
      </c>
      <c r="X60" t="s">
        <v>134</v>
      </c>
      <c r="Y60" t="s">
        <v>51</v>
      </c>
      <c r="Z60" s="133">
        <v>782160</v>
      </c>
      <c r="AA60" s="135">
        <v>1</v>
      </c>
      <c r="AB60" s="139">
        <v>111.75</v>
      </c>
      <c r="AD60" s="133">
        <v>874.06399999999996</v>
      </c>
      <c r="AG60" t="s">
        <v>123</v>
      </c>
      <c r="AH60" s="137">
        <v>2.4899999999999998E-4</v>
      </c>
      <c r="AI60" s="137">
        <v>3.0465016369096699E-2</v>
      </c>
      <c r="AJ60" s="137">
        <v>5.51331103648203E-3</v>
      </c>
    </row>
    <row r="61" spans="1:36">
      <c r="A61">
        <v>891</v>
      </c>
      <c r="B61">
        <v>9957</v>
      </c>
      <c r="C61" t="s">
        <v>608</v>
      </c>
      <c r="D61" t="s">
        <v>1979</v>
      </c>
      <c r="E61" t="s">
        <v>41</v>
      </c>
      <c r="F61" t="s">
        <v>1988</v>
      </c>
      <c r="G61" t="s">
        <v>1989</v>
      </c>
      <c r="H61" t="s">
        <v>44</v>
      </c>
      <c r="I61" t="s">
        <v>113</v>
      </c>
      <c r="J61" t="s">
        <v>45</v>
      </c>
      <c r="K61" t="s">
        <v>45</v>
      </c>
      <c r="L61" t="s">
        <v>46</v>
      </c>
      <c r="M61" t="s">
        <v>47</v>
      </c>
      <c r="N61" t="s">
        <v>845</v>
      </c>
      <c r="O61" t="s">
        <v>51</v>
      </c>
      <c r="P61" t="s">
        <v>170</v>
      </c>
      <c r="Q61" t="s">
        <v>117</v>
      </c>
      <c r="R61" t="s">
        <v>118</v>
      </c>
      <c r="S61" t="s">
        <v>52</v>
      </c>
      <c r="T61" t="s">
        <v>1990</v>
      </c>
      <c r="U61" t="s">
        <v>1991</v>
      </c>
      <c r="V61" s="137">
        <v>2.0199999999999999E-2</v>
      </c>
      <c r="W61" s="137">
        <v>2.4549999999999999E-2</v>
      </c>
      <c r="X61" t="s">
        <v>134</v>
      </c>
      <c r="Y61" t="s">
        <v>51</v>
      </c>
      <c r="Z61" s="133">
        <v>956000</v>
      </c>
      <c r="AA61" s="135">
        <v>1</v>
      </c>
      <c r="AB61" s="139">
        <v>104.86</v>
      </c>
      <c r="AD61" s="133">
        <v>1002.462</v>
      </c>
      <c r="AG61" t="s">
        <v>123</v>
      </c>
      <c r="AH61" s="137">
        <v>1.7799999999999999E-4</v>
      </c>
      <c r="AI61" s="137">
        <v>3.4940251562175298E-2</v>
      </c>
      <c r="AJ61" s="137">
        <v>6.3232027260818101E-3</v>
      </c>
    </row>
    <row r="62" spans="1:36">
      <c r="A62">
        <v>891</v>
      </c>
      <c r="B62">
        <v>9957</v>
      </c>
      <c r="C62" t="s">
        <v>608</v>
      </c>
      <c r="D62" t="s">
        <v>1979</v>
      </c>
      <c r="E62" t="s">
        <v>41</v>
      </c>
      <c r="F62" t="s">
        <v>1992</v>
      </c>
      <c r="G62" t="s">
        <v>1993</v>
      </c>
      <c r="H62" t="s">
        <v>44</v>
      </c>
      <c r="I62" t="s">
        <v>113</v>
      </c>
      <c r="J62" t="s">
        <v>45</v>
      </c>
      <c r="K62" t="s">
        <v>45</v>
      </c>
      <c r="L62" t="s">
        <v>46</v>
      </c>
      <c r="M62" t="s">
        <v>47</v>
      </c>
      <c r="N62" t="s">
        <v>845</v>
      </c>
      <c r="O62" t="s">
        <v>51</v>
      </c>
      <c r="P62" t="s">
        <v>1684</v>
      </c>
      <c r="Q62" t="s">
        <v>117</v>
      </c>
      <c r="R62" t="s">
        <v>118</v>
      </c>
      <c r="S62" t="s">
        <v>52</v>
      </c>
      <c r="T62" t="s">
        <v>1994</v>
      </c>
      <c r="U62" t="s">
        <v>1995</v>
      </c>
      <c r="V62" s="137">
        <v>1.4999999999999999E-2</v>
      </c>
      <c r="W62" s="137">
        <v>2.4299999999999999E-2</v>
      </c>
      <c r="X62" t="s">
        <v>134</v>
      </c>
      <c r="Y62" t="s">
        <v>51</v>
      </c>
      <c r="Z62" s="133">
        <v>300000</v>
      </c>
      <c r="AA62" s="135">
        <v>1</v>
      </c>
      <c r="AB62" s="139">
        <v>111.74</v>
      </c>
      <c r="AD62" s="133">
        <v>335.22</v>
      </c>
      <c r="AG62" t="s">
        <v>123</v>
      </c>
      <c r="AH62" s="137">
        <v>2.14E-4</v>
      </c>
      <c r="AI62" s="137">
        <v>1.16839100157776E-2</v>
      </c>
      <c r="AJ62" s="137">
        <v>2.1144590654017499E-3</v>
      </c>
    </row>
    <row r="63" spans="1:36">
      <c r="A63">
        <v>891</v>
      </c>
      <c r="B63">
        <v>9957</v>
      </c>
      <c r="C63" t="s">
        <v>608</v>
      </c>
      <c r="D63" t="s">
        <v>1979</v>
      </c>
      <c r="E63" t="s">
        <v>41</v>
      </c>
      <c r="F63" t="s">
        <v>1996</v>
      </c>
      <c r="G63" t="s">
        <v>1997</v>
      </c>
      <c r="H63" t="s">
        <v>44</v>
      </c>
      <c r="I63" t="s">
        <v>113</v>
      </c>
      <c r="J63" t="s">
        <v>45</v>
      </c>
      <c r="K63" t="s">
        <v>45</v>
      </c>
      <c r="L63" t="s">
        <v>46</v>
      </c>
      <c r="M63" t="s">
        <v>47</v>
      </c>
      <c r="N63" t="s">
        <v>845</v>
      </c>
      <c r="O63" t="s">
        <v>51</v>
      </c>
      <c r="P63" t="s">
        <v>1684</v>
      </c>
      <c r="Q63" t="s">
        <v>117</v>
      </c>
      <c r="R63" t="s">
        <v>118</v>
      </c>
      <c r="S63" t="s">
        <v>52</v>
      </c>
      <c r="T63" t="s">
        <v>1998</v>
      </c>
      <c r="U63" t="s">
        <v>1999</v>
      </c>
      <c r="V63" s="137">
        <v>3.1E-2</v>
      </c>
      <c r="W63" s="137">
        <v>2.8199999999999999E-2</v>
      </c>
      <c r="X63" t="s">
        <v>134</v>
      </c>
      <c r="Y63" t="s">
        <v>51</v>
      </c>
      <c r="Z63" s="133">
        <v>624000</v>
      </c>
      <c r="AA63" s="135">
        <v>1</v>
      </c>
      <c r="AB63" s="139">
        <v>104.13</v>
      </c>
      <c r="AD63" s="133">
        <v>649.77099999999996</v>
      </c>
      <c r="AG63" t="s">
        <v>123</v>
      </c>
      <c r="AH63" s="137">
        <v>2.7399999999999999E-4</v>
      </c>
      <c r="AI63" s="137">
        <v>2.2647420296055699E-2</v>
      </c>
      <c r="AJ63" s="137">
        <v>4.0985460422318896E-3</v>
      </c>
    </row>
    <row r="64" spans="1:36">
      <c r="A64">
        <v>891</v>
      </c>
      <c r="B64">
        <v>9957</v>
      </c>
      <c r="C64" t="s">
        <v>2000</v>
      </c>
      <c r="D64" t="s">
        <v>2001</v>
      </c>
      <c r="E64" t="s">
        <v>41</v>
      </c>
      <c r="F64" t="s">
        <v>2002</v>
      </c>
      <c r="G64" t="s">
        <v>2003</v>
      </c>
      <c r="H64" t="s">
        <v>44</v>
      </c>
      <c r="I64" t="s">
        <v>128</v>
      </c>
      <c r="J64" t="s">
        <v>45</v>
      </c>
      <c r="K64" t="s">
        <v>45</v>
      </c>
      <c r="L64" t="s">
        <v>46</v>
      </c>
      <c r="M64" t="s">
        <v>47</v>
      </c>
      <c r="N64" t="s">
        <v>844</v>
      </c>
      <c r="O64" t="s">
        <v>51</v>
      </c>
      <c r="P64" t="s">
        <v>814</v>
      </c>
      <c r="Q64" t="s">
        <v>814</v>
      </c>
      <c r="R64" t="s">
        <v>814</v>
      </c>
      <c r="S64" t="s">
        <v>52</v>
      </c>
      <c r="T64" t="s">
        <v>2004</v>
      </c>
      <c r="U64" t="s">
        <v>2005</v>
      </c>
      <c r="V64" s="137">
        <v>8.1500000000000003E-2</v>
      </c>
      <c r="W64" s="137">
        <v>6.198E-2</v>
      </c>
      <c r="X64" t="s">
        <v>134</v>
      </c>
      <c r="Y64" t="s">
        <v>51</v>
      </c>
      <c r="Z64" s="133">
        <v>143000</v>
      </c>
      <c r="AA64" s="135">
        <v>1</v>
      </c>
      <c r="AB64" s="139">
        <v>104.69</v>
      </c>
      <c r="AD64" s="133">
        <v>149.70699999999999</v>
      </c>
      <c r="AG64" t="s">
        <v>123</v>
      </c>
      <c r="AH64" s="137">
        <v>5.1999999999999995E-4</v>
      </c>
      <c r="AI64" s="137">
        <v>5.2179452644800601E-3</v>
      </c>
      <c r="AJ64" s="137">
        <v>9.4430132141990505E-4</v>
      </c>
    </row>
    <row r="65" spans="1:36">
      <c r="A65">
        <v>891</v>
      </c>
      <c r="B65">
        <v>9957</v>
      </c>
      <c r="C65" t="s">
        <v>2006</v>
      </c>
      <c r="D65" t="s">
        <v>2007</v>
      </c>
      <c r="E65" t="s">
        <v>41</v>
      </c>
      <c r="F65" t="s">
        <v>2008</v>
      </c>
      <c r="G65" t="s">
        <v>2009</v>
      </c>
      <c r="H65" t="s">
        <v>44</v>
      </c>
      <c r="I65" t="s">
        <v>113</v>
      </c>
      <c r="J65" t="s">
        <v>45</v>
      </c>
      <c r="K65" t="s">
        <v>45</v>
      </c>
      <c r="L65" t="s">
        <v>46</v>
      </c>
      <c r="M65" t="s">
        <v>47</v>
      </c>
      <c r="N65" t="s">
        <v>58</v>
      </c>
      <c r="O65" t="s">
        <v>51</v>
      </c>
      <c r="P65" t="s">
        <v>1703</v>
      </c>
      <c r="Q65" t="s">
        <v>117</v>
      </c>
      <c r="R65" t="s">
        <v>118</v>
      </c>
      <c r="S65" t="s">
        <v>52</v>
      </c>
      <c r="T65" t="s">
        <v>2010</v>
      </c>
      <c r="U65" t="s">
        <v>2011</v>
      </c>
      <c r="V65" s="137">
        <v>3.5000000000000001E-3</v>
      </c>
      <c r="W65" s="137">
        <v>2.819E-2</v>
      </c>
      <c r="X65" t="s">
        <v>134</v>
      </c>
      <c r="Y65" t="s">
        <v>51</v>
      </c>
      <c r="Z65" s="133">
        <v>568421.05000000005</v>
      </c>
      <c r="AA65" s="135">
        <v>1</v>
      </c>
      <c r="AB65" s="139">
        <v>102.55</v>
      </c>
      <c r="AD65" s="133">
        <v>582.91600000000005</v>
      </c>
      <c r="AG65" t="s">
        <v>123</v>
      </c>
      <c r="AH65" s="137">
        <v>1.7200000000000001E-4</v>
      </c>
      <c r="AI65" s="137">
        <v>2.0317211381943999E-2</v>
      </c>
      <c r="AJ65" s="137">
        <v>3.6768437733792599E-3</v>
      </c>
    </row>
    <row r="66" spans="1:36">
      <c r="A66">
        <v>891</v>
      </c>
      <c r="B66">
        <v>9957</v>
      </c>
      <c r="C66" t="s">
        <v>2006</v>
      </c>
      <c r="D66" t="s">
        <v>2007</v>
      </c>
      <c r="E66" t="s">
        <v>41</v>
      </c>
      <c r="F66" t="s">
        <v>2012</v>
      </c>
      <c r="G66" t="s">
        <v>2013</v>
      </c>
      <c r="H66" t="s">
        <v>44</v>
      </c>
      <c r="I66" t="s">
        <v>113</v>
      </c>
      <c r="J66" t="s">
        <v>45</v>
      </c>
      <c r="K66" t="s">
        <v>45</v>
      </c>
      <c r="L66" t="s">
        <v>46</v>
      </c>
      <c r="M66" t="s">
        <v>47</v>
      </c>
      <c r="N66" t="s">
        <v>58</v>
      </c>
      <c r="O66" t="s">
        <v>51</v>
      </c>
      <c r="P66" t="s">
        <v>1703</v>
      </c>
      <c r="Q66" t="s">
        <v>117</v>
      </c>
      <c r="R66" t="s">
        <v>118</v>
      </c>
      <c r="S66" t="s">
        <v>52</v>
      </c>
      <c r="T66" t="s">
        <v>2014</v>
      </c>
      <c r="U66" t="s">
        <v>2015</v>
      </c>
      <c r="V66" s="137">
        <v>3.6999999999999998E-2</v>
      </c>
      <c r="W66" s="137">
        <v>2.1329999999999998E-2</v>
      </c>
      <c r="X66" t="s">
        <v>134</v>
      </c>
      <c r="Y66" t="s">
        <v>51</v>
      </c>
      <c r="Z66" s="133">
        <v>75749.41</v>
      </c>
      <c r="AA66" s="135">
        <v>1</v>
      </c>
      <c r="AB66" s="139">
        <v>121.32</v>
      </c>
      <c r="AD66" s="133">
        <v>91.899000000000001</v>
      </c>
      <c r="AG66" t="s">
        <v>123</v>
      </c>
      <c r="AH66" s="137">
        <v>3.3599999999999998E-4</v>
      </c>
      <c r="AI66" s="137">
        <v>3.2030958739227202E-3</v>
      </c>
      <c r="AJ66" s="137">
        <v>5.79670255832256E-4</v>
      </c>
    </row>
    <row r="67" spans="1:36">
      <c r="A67">
        <v>891</v>
      </c>
      <c r="B67">
        <v>9957</v>
      </c>
      <c r="C67" t="s">
        <v>2016</v>
      </c>
      <c r="D67" t="s">
        <v>2017</v>
      </c>
      <c r="E67" t="s">
        <v>41</v>
      </c>
      <c r="F67" t="s">
        <v>2018</v>
      </c>
      <c r="G67" t="s">
        <v>2019</v>
      </c>
      <c r="H67" t="s">
        <v>44</v>
      </c>
      <c r="I67" t="s">
        <v>128</v>
      </c>
      <c r="J67" t="s">
        <v>45</v>
      </c>
      <c r="K67" t="s">
        <v>45</v>
      </c>
      <c r="L67" t="s">
        <v>46</v>
      </c>
      <c r="M67" t="s">
        <v>47</v>
      </c>
      <c r="N67" t="s">
        <v>843</v>
      </c>
      <c r="O67" t="s">
        <v>51</v>
      </c>
      <c r="P67" t="s">
        <v>152</v>
      </c>
      <c r="Q67" t="s">
        <v>153</v>
      </c>
      <c r="R67" t="s">
        <v>118</v>
      </c>
      <c r="S67" t="s">
        <v>52</v>
      </c>
      <c r="T67" t="s">
        <v>2020</v>
      </c>
      <c r="U67" t="s">
        <v>2021</v>
      </c>
      <c r="V67" s="137">
        <v>5.0200000000000002E-2</v>
      </c>
      <c r="W67" s="137">
        <v>4.743E-2</v>
      </c>
      <c r="X67" t="s">
        <v>134</v>
      </c>
      <c r="Y67" t="s">
        <v>51</v>
      </c>
      <c r="Z67" s="133">
        <v>147000</v>
      </c>
      <c r="AA67" s="135">
        <v>1</v>
      </c>
      <c r="AB67" s="139">
        <v>103.61</v>
      </c>
      <c r="AD67" s="133">
        <v>152.30699999999999</v>
      </c>
      <c r="AG67" t="s">
        <v>123</v>
      </c>
      <c r="AH67" s="137">
        <v>5.2499999999999997E-4</v>
      </c>
      <c r="AI67" s="137">
        <v>5.3085668444604397E-3</v>
      </c>
      <c r="AJ67" s="137">
        <v>9.6070127837368001E-4</v>
      </c>
    </row>
    <row r="68" spans="1:36">
      <c r="A68">
        <v>891</v>
      </c>
      <c r="B68">
        <v>9957</v>
      </c>
      <c r="C68" t="s">
        <v>2016</v>
      </c>
      <c r="D68" t="s">
        <v>2017</v>
      </c>
      <c r="E68" t="s">
        <v>41</v>
      </c>
      <c r="F68" t="s">
        <v>2022</v>
      </c>
      <c r="G68" t="s">
        <v>2023</v>
      </c>
      <c r="H68" t="s">
        <v>44</v>
      </c>
      <c r="I68" t="s">
        <v>128</v>
      </c>
      <c r="J68" t="s">
        <v>45</v>
      </c>
      <c r="K68" t="s">
        <v>45</v>
      </c>
      <c r="L68" t="s">
        <v>46</v>
      </c>
      <c r="M68" t="s">
        <v>47</v>
      </c>
      <c r="N68" t="s">
        <v>843</v>
      </c>
      <c r="O68" t="s">
        <v>51</v>
      </c>
      <c r="P68" t="s">
        <v>152</v>
      </c>
      <c r="Q68" t="s">
        <v>153</v>
      </c>
      <c r="R68" t="s">
        <v>118</v>
      </c>
      <c r="S68" t="s">
        <v>52</v>
      </c>
      <c r="T68" t="s">
        <v>2024</v>
      </c>
      <c r="U68" t="s">
        <v>2025</v>
      </c>
      <c r="V68" s="137">
        <v>5.0200000000000002E-2</v>
      </c>
      <c r="W68" s="137">
        <v>4.7789999999999999E-2</v>
      </c>
      <c r="X68" t="s">
        <v>134</v>
      </c>
      <c r="Y68" t="s">
        <v>51</v>
      </c>
      <c r="Z68" s="133">
        <v>147000</v>
      </c>
      <c r="AA68" s="135">
        <v>1</v>
      </c>
      <c r="AB68" s="139">
        <v>103.55</v>
      </c>
      <c r="AD68" s="133">
        <v>152.21899999999999</v>
      </c>
      <c r="AG68" t="s">
        <v>123</v>
      </c>
      <c r="AH68" s="137">
        <v>5.2499999999999997E-4</v>
      </c>
      <c r="AI68" s="137">
        <v>5.3054926816318701E-3</v>
      </c>
      <c r="AJ68" s="137">
        <v>9.6014494137240203E-4</v>
      </c>
    </row>
    <row r="69" spans="1:36">
      <c r="A69">
        <v>891</v>
      </c>
      <c r="B69">
        <v>9957</v>
      </c>
      <c r="C69" t="s">
        <v>2026</v>
      </c>
      <c r="D69" t="s">
        <v>2027</v>
      </c>
      <c r="E69" t="s">
        <v>41</v>
      </c>
      <c r="F69" t="s">
        <v>2028</v>
      </c>
      <c r="G69" t="s">
        <v>2029</v>
      </c>
      <c r="H69" t="s">
        <v>44</v>
      </c>
      <c r="I69" t="s">
        <v>113</v>
      </c>
      <c r="J69" t="s">
        <v>45</v>
      </c>
      <c r="K69" t="s">
        <v>45</v>
      </c>
      <c r="L69" t="s">
        <v>46</v>
      </c>
      <c r="M69" t="s">
        <v>47</v>
      </c>
      <c r="N69" t="s">
        <v>58</v>
      </c>
      <c r="O69" t="s">
        <v>51</v>
      </c>
      <c r="P69" t="s">
        <v>131</v>
      </c>
      <c r="Q69" t="s">
        <v>117</v>
      </c>
      <c r="R69" t="s">
        <v>118</v>
      </c>
      <c r="S69" t="s">
        <v>52</v>
      </c>
      <c r="T69" t="s">
        <v>2030</v>
      </c>
      <c r="U69" t="s">
        <v>2031</v>
      </c>
      <c r="V69" s="137">
        <v>2.0500000000000001E-2</v>
      </c>
      <c r="W69" s="137">
        <v>1.7149999999999999E-2</v>
      </c>
      <c r="X69" t="s">
        <v>134</v>
      </c>
      <c r="Y69" t="s">
        <v>51</v>
      </c>
      <c r="Z69" s="133">
        <v>181531.55</v>
      </c>
      <c r="AA69" s="135">
        <v>1</v>
      </c>
      <c r="AB69" s="139">
        <v>119.96</v>
      </c>
      <c r="AD69" s="133">
        <v>217.76499999999999</v>
      </c>
      <c r="AG69" t="s">
        <v>123</v>
      </c>
      <c r="AH69" s="137">
        <v>3.6099999999999999E-4</v>
      </c>
      <c r="AI69" s="137">
        <v>7.59008876245886E-3</v>
      </c>
      <c r="AJ69" s="137">
        <v>1.3735925704077799E-3</v>
      </c>
    </row>
    <row r="70" spans="1:36">
      <c r="A70">
        <v>891</v>
      </c>
      <c r="B70">
        <v>9957</v>
      </c>
      <c r="C70" t="s">
        <v>2026</v>
      </c>
      <c r="D70" t="s">
        <v>2027</v>
      </c>
      <c r="E70" t="s">
        <v>41</v>
      </c>
      <c r="F70" t="s">
        <v>2032</v>
      </c>
      <c r="G70" t="s">
        <v>2033</v>
      </c>
      <c r="H70" t="s">
        <v>44</v>
      </c>
      <c r="I70" t="s">
        <v>113</v>
      </c>
      <c r="J70" t="s">
        <v>45</v>
      </c>
      <c r="K70" t="s">
        <v>45</v>
      </c>
      <c r="L70" t="s">
        <v>46</v>
      </c>
      <c r="M70" t="s">
        <v>47</v>
      </c>
      <c r="N70" t="s">
        <v>58</v>
      </c>
      <c r="O70" t="s">
        <v>51</v>
      </c>
      <c r="P70" t="s">
        <v>131</v>
      </c>
      <c r="Q70" t="s">
        <v>117</v>
      </c>
      <c r="R70" t="s">
        <v>118</v>
      </c>
      <c r="S70" t="s">
        <v>52</v>
      </c>
      <c r="T70" t="s">
        <v>2034</v>
      </c>
      <c r="U70" t="s">
        <v>2035</v>
      </c>
      <c r="V70" s="137">
        <v>9.7000000000000003E-3</v>
      </c>
      <c r="W70" s="137">
        <v>2.9180000000000001E-2</v>
      </c>
      <c r="X70" t="s">
        <v>134</v>
      </c>
      <c r="Y70" t="s">
        <v>51</v>
      </c>
      <c r="Z70" s="133">
        <v>200588.23</v>
      </c>
      <c r="AA70" s="135">
        <v>1</v>
      </c>
      <c r="AB70" s="139">
        <v>106.07</v>
      </c>
      <c r="AD70" s="133">
        <v>212.76400000000001</v>
      </c>
      <c r="AG70" t="s">
        <v>123</v>
      </c>
      <c r="AH70" s="137">
        <v>3.5500000000000001E-4</v>
      </c>
      <c r="AI70" s="137">
        <v>7.4157707705310499E-3</v>
      </c>
      <c r="AJ70" s="137">
        <v>1.34204591712162E-3</v>
      </c>
    </row>
    <row r="71" spans="1:36">
      <c r="A71">
        <v>891</v>
      </c>
      <c r="B71">
        <v>9957</v>
      </c>
      <c r="C71" t="s">
        <v>2036</v>
      </c>
      <c r="D71" t="s">
        <v>2037</v>
      </c>
      <c r="E71" t="s">
        <v>41</v>
      </c>
      <c r="F71" t="s">
        <v>2038</v>
      </c>
      <c r="G71" t="s">
        <v>2039</v>
      </c>
      <c r="H71" t="s">
        <v>44</v>
      </c>
      <c r="I71" t="s">
        <v>113</v>
      </c>
      <c r="J71" t="s">
        <v>45</v>
      </c>
      <c r="K71" t="s">
        <v>45</v>
      </c>
      <c r="L71" t="s">
        <v>46</v>
      </c>
      <c r="M71" t="s">
        <v>47</v>
      </c>
      <c r="N71" t="s">
        <v>845</v>
      </c>
      <c r="O71" t="s">
        <v>51</v>
      </c>
      <c r="P71" t="s">
        <v>170</v>
      </c>
      <c r="Q71" t="s">
        <v>117</v>
      </c>
      <c r="R71" t="s">
        <v>118</v>
      </c>
      <c r="S71" t="s">
        <v>52</v>
      </c>
      <c r="T71" t="s">
        <v>2040</v>
      </c>
      <c r="U71" t="s">
        <v>2041</v>
      </c>
      <c r="V71" s="137">
        <v>2E-3</v>
      </c>
      <c r="W71" s="137">
        <v>2.495E-2</v>
      </c>
      <c r="X71" t="s">
        <v>134</v>
      </c>
      <c r="Y71" t="s">
        <v>51</v>
      </c>
      <c r="Z71" s="133">
        <v>300000</v>
      </c>
      <c r="AA71" s="135">
        <v>1</v>
      </c>
      <c r="AB71" s="139">
        <v>107.35</v>
      </c>
      <c r="AD71" s="133">
        <v>322.05</v>
      </c>
      <c r="AG71" t="s">
        <v>123</v>
      </c>
      <c r="AH71" s="137">
        <v>8.7000000000000001E-5</v>
      </c>
      <c r="AI71" s="137">
        <v>1.12248768587231E-2</v>
      </c>
      <c r="AJ71" s="137">
        <v>2.0313869757551299E-3</v>
      </c>
    </row>
    <row r="72" spans="1:36">
      <c r="A72">
        <v>891</v>
      </c>
      <c r="B72">
        <v>9957</v>
      </c>
      <c r="C72" t="s">
        <v>2036</v>
      </c>
      <c r="D72" t="s">
        <v>2037</v>
      </c>
      <c r="E72" t="s">
        <v>41</v>
      </c>
      <c r="F72" t="s">
        <v>2042</v>
      </c>
      <c r="G72" t="s">
        <v>2043</v>
      </c>
      <c r="H72" t="s">
        <v>44</v>
      </c>
      <c r="I72" t="s">
        <v>113</v>
      </c>
      <c r="J72" t="s">
        <v>45</v>
      </c>
      <c r="K72" t="s">
        <v>45</v>
      </c>
      <c r="L72" t="s">
        <v>46</v>
      </c>
      <c r="M72" t="s">
        <v>47</v>
      </c>
      <c r="N72" t="s">
        <v>845</v>
      </c>
      <c r="O72" t="s">
        <v>51</v>
      </c>
      <c r="P72" t="s">
        <v>1684</v>
      </c>
      <c r="Q72" t="s">
        <v>117</v>
      </c>
      <c r="R72" t="s">
        <v>118</v>
      </c>
      <c r="S72" t="s">
        <v>52</v>
      </c>
      <c r="T72" t="s">
        <v>2044</v>
      </c>
      <c r="U72" t="s">
        <v>2045</v>
      </c>
      <c r="V72" s="137">
        <v>3.3599999999999998E-2</v>
      </c>
      <c r="W72" s="137">
        <v>2.6069999999999999E-2</v>
      </c>
      <c r="X72" t="s">
        <v>134</v>
      </c>
      <c r="Y72" t="s">
        <v>51</v>
      </c>
      <c r="Z72" s="133">
        <v>42000</v>
      </c>
      <c r="AA72" s="135">
        <v>1</v>
      </c>
      <c r="AB72" s="139">
        <v>110.93</v>
      </c>
      <c r="AD72" s="133">
        <v>46.591000000000001</v>
      </c>
      <c r="AG72" t="s">
        <v>123</v>
      </c>
      <c r="AH72" s="137">
        <v>3.6000000000000001E-5</v>
      </c>
      <c r="AI72" s="137">
        <v>1.62388991701296E-3</v>
      </c>
      <c r="AJ72" s="137">
        <v>2.93878397865601E-4</v>
      </c>
    </row>
    <row r="73" spans="1:36">
      <c r="A73">
        <v>891</v>
      </c>
      <c r="B73">
        <v>9957</v>
      </c>
      <c r="C73" t="s">
        <v>2036</v>
      </c>
      <c r="D73" t="s">
        <v>2037</v>
      </c>
      <c r="E73" t="s">
        <v>41</v>
      </c>
      <c r="F73" t="s">
        <v>2046</v>
      </c>
      <c r="G73" t="s">
        <v>2047</v>
      </c>
      <c r="H73" t="s">
        <v>44</v>
      </c>
      <c r="I73" t="s">
        <v>113</v>
      </c>
      <c r="J73" t="s">
        <v>45</v>
      </c>
      <c r="K73" t="s">
        <v>45</v>
      </c>
      <c r="L73" t="s">
        <v>46</v>
      </c>
      <c r="M73" t="s">
        <v>47</v>
      </c>
      <c r="N73" t="s">
        <v>845</v>
      </c>
      <c r="O73" t="s">
        <v>51</v>
      </c>
      <c r="P73" t="s">
        <v>170</v>
      </c>
      <c r="Q73" t="s">
        <v>117</v>
      </c>
      <c r="R73" t="s">
        <v>118</v>
      </c>
      <c r="S73" t="s">
        <v>52</v>
      </c>
      <c r="T73" t="s">
        <v>2048</v>
      </c>
      <c r="U73" t="s">
        <v>2049</v>
      </c>
      <c r="V73" s="137">
        <v>3.8E-3</v>
      </c>
      <c r="W73" s="137">
        <v>1E-4</v>
      </c>
      <c r="X73" t="s">
        <v>134</v>
      </c>
      <c r="Y73" t="s">
        <v>51</v>
      </c>
      <c r="Z73" s="133">
        <v>413357</v>
      </c>
      <c r="AA73" s="135">
        <v>1</v>
      </c>
      <c r="AB73" s="139">
        <v>116.87</v>
      </c>
      <c r="AD73" s="133">
        <v>483.09</v>
      </c>
      <c r="AG73" t="s">
        <v>123</v>
      </c>
      <c r="AH73" s="137">
        <v>1.3799999999999999E-4</v>
      </c>
      <c r="AI73" s="137">
        <v>1.68378494639588E-2</v>
      </c>
      <c r="AJ73" s="137">
        <v>3.0471771344404899E-3</v>
      </c>
    </row>
    <row r="74" spans="1:36">
      <c r="A74">
        <v>891</v>
      </c>
      <c r="B74">
        <v>9957</v>
      </c>
      <c r="C74" t="s">
        <v>2050</v>
      </c>
      <c r="D74" t="s">
        <v>2051</v>
      </c>
      <c r="E74" t="s">
        <v>41</v>
      </c>
      <c r="F74" t="s">
        <v>2052</v>
      </c>
      <c r="G74" t="s">
        <v>2053</v>
      </c>
      <c r="H74" t="s">
        <v>44</v>
      </c>
      <c r="I74" t="s">
        <v>113</v>
      </c>
      <c r="J74" t="s">
        <v>45</v>
      </c>
      <c r="K74" t="s">
        <v>45</v>
      </c>
      <c r="L74" t="s">
        <v>46</v>
      </c>
      <c r="M74" t="s">
        <v>47</v>
      </c>
      <c r="N74" t="s">
        <v>841</v>
      </c>
      <c r="O74" t="s">
        <v>51</v>
      </c>
      <c r="P74" t="s">
        <v>152</v>
      </c>
      <c r="Q74" t="s">
        <v>153</v>
      </c>
      <c r="R74" t="s">
        <v>118</v>
      </c>
      <c r="S74" t="s">
        <v>52</v>
      </c>
      <c r="T74" t="s">
        <v>2054</v>
      </c>
      <c r="U74" t="s">
        <v>2055</v>
      </c>
      <c r="V74" s="137">
        <v>0.01</v>
      </c>
      <c r="W74" s="137">
        <v>2.8559999999999999E-2</v>
      </c>
      <c r="X74" t="s">
        <v>134</v>
      </c>
      <c r="Y74" t="s">
        <v>51</v>
      </c>
      <c r="Z74" s="133">
        <v>272430</v>
      </c>
      <c r="AA74" s="135">
        <v>1</v>
      </c>
      <c r="AB74" s="139">
        <v>109.85</v>
      </c>
      <c r="AD74" s="133">
        <v>299.26400000000001</v>
      </c>
      <c r="AG74" t="s">
        <v>123</v>
      </c>
      <c r="AH74" s="137">
        <v>1.6100000000000001E-4</v>
      </c>
      <c r="AI74" s="137">
        <v>1.04306956468877E-2</v>
      </c>
      <c r="AJ74" s="137">
        <v>1.88766251530743E-3</v>
      </c>
    </row>
    <row r="75" spans="1:36">
      <c r="A75">
        <v>891</v>
      </c>
      <c r="B75">
        <v>9957</v>
      </c>
      <c r="C75" t="s">
        <v>2050</v>
      </c>
      <c r="D75" t="s">
        <v>2051</v>
      </c>
      <c r="E75" t="s">
        <v>41</v>
      </c>
      <c r="F75" t="s">
        <v>2056</v>
      </c>
      <c r="G75" t="s">
        <v>2057</v>
      </c>
      <c r="H75" t="s">
        <v>44</v>
      </c>
      <c r="I75" t="s">
        <v>113</v>
      </c>
      <c r="J75" t="s">
        <v>45</v>
      </c>
      <c r="K75" t="s">
        <v>45</v>
      </c>
      <c r="L75" t="s">
        <v>46</v>
      </c>
      <c r="M75" t="s">
        <v>47</v>
      </c>
      <c r="N75" t="s">
        <v>841</v>
      </c>
      <c r="O75" t="s">
        <v>51</v>
      </c>
      <c r="P75" t="s">
        <v>152</v>
      </c>
      <c r="Q75" t="s">
        <v>153</v>
      </c>
      <c r="R75" t="s">
        <v>118</v>
      </c>
      <c r="S75" t="s">
        <v>52</v>
      </c>
      <c r="T75" t="s">
        <v>2058</v>
      </c>
      <c r="U75" t="s">
        <v>2059</v>
      </c>
      <c r="V75" s="137">
        <v>3.5400000000000001E-2</v>
      </c>
      <c r="W75" s="137">
        <v>2.3179999999999999E-2</v>
      </c>
      <c r="X75" t="s">
        <v>134</v>
      </c>
      <c r="Y75" t="s">
        <v>51</v>
      </c>
      <c r="Z75" s="133">
        <v>126000</v>
      </c>
      <c r="AA75" s="135">
        <v>1</v>
      </c>
      <c r="AB75" s="139">
        <v>110.42</v>
      </c>
      <c r="AD75" s="133">
        <v>139.12899999999999</v>
      </c>
      <c r="AG75" t="s">
        <v>123</v>
      </c>
      <c r="AH75" s="137">
        <v>2.2599999999999999E-4</v>
      </c>
      <c r="AI75" s="137">
        <v>4.8492722790022102E-3</v>
      </c>
      <c r="AJ75" s="137">
        <v>8.77581881158921E-4</v>
      </c>
    </row>
    <row r="76" spans="1:36">
      <c r="A76">
        <v>891</v>
      </c>
      <c r="B76">
        <v>9957</v>
      </c>
      <c r="C76" t="s">
        <v>2060</v>
      </c>
      <c r="D76" t="s">
        <v>2061</v>
      </c>
      <c r="E76" t="s">
        <v>41</v>
      </c>
      <c r="F76" t="s">
        <v>2062</v>
      </c>
      <c r="G76" t="s">
        <v>2063</v>
      </c>
      <c r="H76" t="s">
        <v>44</v>
      </c>
      <c r="I76" t="s">
        <v>113</v>
      </c>
      <c r="J76" t="s">
        <v>45</v>
      </c>
      <c r="K76" t="s">
        <v>45</v>
      </c>
      <c r="L76" t="s">
        <v>46</v>
      </c>
      <c r="M76" t="s">
        <v>47</v>
      </c>
      <c r="N76" t="s">
        <v>58</v>
      </c>
      <c r="O76" t="s">
        <v>51</v>
      </c>
      <c r="P76" t="s">
        <v>1703</v>
      </c>
      <c r="Q76" t="s">
        <v>117</v>
      </c>
      <c r="R76" t="s">
        <v>118</v>
      </c>
      <c r="S76" t="s">
        <v>52</v>
      </c>
      <c r="T76" t="s">
        <v>2064</v>
      </c>
      <c r="U76" t="s">
        <v>1726</v>
      </c>
      <c r="V76" s="137">
        <v>1.43E-2</v>
      </c>
      <c r="W76" s="137">
        <v>2.5870000000000001E-2</v>
      </c>
      <c r="X76" t="s">
        <v>134</v>
      </c>
      <c r="Y76" t="s">
        <v>51</v>
      </c>
      <c r="Z76" s="133">
        <v>509591.52</v>
      </c>
      <c r="AA76" s="135">
        <v>1</v>
      </c>
      <c r="AB76" s="139">
        <v>114.25</v>
      </c>
      <c r="AD76" s="133">
        <v>582.20799999999997</v>
      </c>
      <c r="AG76" t="s">
        <v>123</v>
      </c>
      <c r="AH76" s="137">
        <v>2.6699999999999998E-4</v>
      </c>
      <c r="AI76" s="137">
        <v>2.0292552721114999E-2</v>
      </c>
      <c r="AJ76" s="137">
        <v>3.6723812493731499E-3</v>
      </c>
    </row>
    <row r="77" spans="1:36">
      <c r="A77">
        <v>891</v>
      </c>
      <c r="B77">
        <v>9957</v>
      </c>
      <c r="C77" t="s">
        <v>2060</v>
      </c>
      <c r="D77" t="s">
        <v>2061</v>
      </c>
      <c r="E77" t="s">
        <v>41</v>
      </c>
      <c r="F77" t="s">
        <v>2065</v>
      </c>
      <c r="G77" t="s">
        <v>2066</v>
      </c>
      <c r="H77" t="s">
        <v>44</v>
      </c>
      <c r="I77" t="s">
        <v>113</v>
      </c>
      <c r="J77" t="s">
        <v>45</v>
      </c>
      <c r="K77" t="s">
        <v>45</v>
      </c>
      <c r="L77" t="s">
        <v>46</v>
      </c>
      <c r="M77" t="s">
        <v>47</v>
      </c>
      <c r="N77" t="s">
        <v>58</v>
      </c>
      <c r="O77" t="s">
        <v>51</v>
      </c>
      <c r="P77" t="s">
        <v>1703</v>
      </c>
      <c r="Q77" t="s">
        <v>117</v>
      </c>
      <c r="R77" t="s">
        <v>118</v>
      </c>
      <c r="S77" t="s">
        <v>52</v>
      </c>
      <c r="T77" t="s">
        <v>2067</v>
      </c>
      <c r="U77" t="s">
        <v>2068</v>
      </c>
      <c r="V77" s="137">
        <v>3.61E-2</v>
      </c>
      <c r="W77" s="137">
        <v>2.8160000000000001E-2</v>
      </c>
      <c r="X77" t="s">
        <v>134</v>
      </c>
      <c r="Y77" t="s">
        <v>51</v>
      </c>
      <c r="Z77" s="133">
        <v>286500</v>
      </c>
      <c r="AA77" s="135">
        <v>1</v>
      </c>
      <c r="AB77" s="139">
        <v>113.57</v>
      </c>
      <c r="AD77" s="133">
        <v>325.37799999999999</v>
      </c>
      <c r="AG77" t="s">
        <v>123</v>
      </c>
      <c r="AH77" s="137">
        <v>1.17E-4</v>
      </c>
      <c r="AI77" s="137">
        <v>1.1340874223820701E-2</v>
      </c>
      <c r="AJ77" s="137">
        <v>2.0523792360397498E-3</v>
      </c>
    </row>
    <row r="78" spans="1:36">
      <c r="A78">
        <v>891</v>
      </c>
      <c r="B78">
        <v>9957</v>
      </c>
      <c r="C78" t="s">
        <v>2060</v>
      </c>
      <c r="D78" t="s">
        <v>2061</v>
      </c>
      <c r="E78" t="s">
        <v>41</v>
      </c>
      <c r="F78" t="s">
        <v>2069</v>
      </c>
      <c r="G78" t="s">
        <v>2070</v>
      </c>
      <c r="H78" t="s">
        <v>44</v>
      </c>
      <c r="I78" t="s">
        <v>113</v>
      </c>
      <c r="J78" t="s">
        <v>45</v>
      </c>
      <c r="K78" t="s">
        <v>45</v>
      </c>
      <c r="L78" t="s">
        <v>46</v>
      </c>
      <c r="M78" t="s">
        <v>47</v>
      </c>
      <c r="N78" t="s">
        <v>58</v>
      </c>
      <c r="O78" t="s">
        <v>51</v>
      </c>
      <c r="P78" t="s">
        <v>1703</v>
      </c>
      <c r="Q78" t="s">
        <v>117</v>
      </c>
      <c r="R78" t="s">
        <v>118</v>
      </c>
      <c r="S78" t="s">
        <v>52</v>
      </c>
      <c r="T78" t="s">
        <v>2071</v>
      </c>
      <c r="U78" t="s">
        <v>2041</v>
      </c>
      <c r="V78" s="137">
        <v>2.5000000000000001E-3</v>
      </c>
      <c r="W78" s="137">
        <v>2.6980000000000001E-2</v>
      </c>
      <c r="X78" t="s">
        <v>134</v>
      </c>
      <c r="Y78" t="s">
        <v>51</v>
      </c>
      <c r="Z78" s="133">
        <v>225935.86</v>
      </c>
      <c r="AA78" s="135">
        <v>1</v>
      </c>
      <c r="AB78" s="139">
        <v>105.05</v>
      </c>
      <c r="AD78" s="133">
        <v>237.346</v>
      </c>
      <c r="AG78" t="s">
        <v>123</v>
      </c>
      <c r="AH78" s="137">
        <v>1.7100000000000001E-4</v>
      </c>
      <c r="AI78" s="137">
        <v>8.2725519885000001E-3</v>
      </c>
      <c r="AJ78" s="137">
        <v>1.49709921785349E-3</v>
      </c>
    </row>
    <row r="79" spans="1:36">
      <c r="A79">
        <v>891</v>
      </c>
      <c r="B79">
        <v>9957</v>
      </c>
      <c r="C79" t="s">
        <v>2060</v>
      </c>
      <c r="D79" t="s">
        <v>2061</v>
      </c>
      <c r="E79" t="s">
        <v>41</v>
      </c>
      <c r="F79" t="s">
        <v>2072</v>
      </c>
      <c r="G79" t="s">
        <v>2073</v>
      </c>
      <c r="H79" t="s">
        <v>44</v>
      </c>
      <c r="I79" t="s">
        <v>113</v>
      </c>
      <c r="J79" t="s">
        <v>45</v>
      </c>
      <c r="K79" t="s">
        <v>45</v>
      </c>
      <c r="L79" t="s">
        <v>46</v>
      </c>
      <c r="M79" t="s">
        <v>47</v>
      </c>
      <c r="N79" t="s">
        <v>58</v>
      </c>
      <c r="O79" t="s">
        <v>51</v>
      </c>
      <c r="P79" t="s">
        <v>1703</v>
      </c>
      <c r="Q79" t="s">
        <v>117</v>
      </c>
      <c r="R79" t="s">
        <v>118</v>
      </c>
      <c r="S79" t="s">
        <v>52</v>
      </c>
      <c r="T79" t="s">
        <v>2074</v>
      </c>
      <c r="U79" t="s">
        <v>2075</v>
      </c>
      <c r="V79" s="137">
        <v>2.9499999999999998E-2</v>
      </c>
      <c r="W79" s="137">
        <v>2.5760000000000002E-2</v>
      </c>
      <c r="X79" t="s">
        <v>134</v>
      </c>
      <c r="Y79" t="s">
        <v>51</v>
      </c>
      <c r="Z79" s="133">
        <v>170000</v>
      </c>
      <c r="AA79" s="135">
        <v>1</v>
      </c>
      <c r="AB79" s="139">
        <v>103.14</v>
      </c>
      <c r="AD79" s="133">
        <v>175.33799999999999</v>
      </c>
      <c r="AG79" t="s">
        <v>123</v>
      </c>
      <c r="AH79" s="137">
        <v>3.8299999999999999E-4</v>
      </c>
      <c r="AI79" s="137">
        <v>6.1113102271535304E-3</v>
      </c>
      <c r="AJ79" s="137">
        <v>1.1059752509081E-3</v>
      </c>
    </row>
    <row r="80" spans="1:36">
      <c r="A80">
        <v>891</v>
      </c>
      <c r="B80">
        <v>9957</v>
      </c>
      <c r="C80" t="s">
        <v>2076</v>
      </c>
      <c r="D80" t="s">
        <v>2077</v>
      </c>
      <c r="E80" t="s">
        <v>41</v>
      </c>
      <c r="F80" t="s">
        <v>2078</v>
      </c>
      <c r="G80" t="s">
        <v>2079</v>
      </c>
      <c r="H80" t="s">
        <v>44</v>
      </c>
      <c r="I80" t="s">
        <v>128</v>
      </c>
      <c r="J80" t="s">
        <v>45</v>
      </c>
      <c r="K80" t="s">
        <v>45</v>
      </c>
      <c r="L80" t="s">
        <v>46</v>
      </c>
      <c r="M80" t="s">
        <v>47</v>
      </c>
      <c r="N80" t="s">
        <v>843</v>
      </c>
      <c r="O80" t="s">
        <v>51</v>
      </c>
      <c r="P80" t="s">
        <v>1843</v>
      </c>
      <c r="Q80" t="s">
        <v>153</v>
      </c>
      <c r="R80" t="s">
        <v>118</v>
      </c>
      <c r="S80" t="s">
        <v>52</v>
      </c>
      <c r="T80" t="s">
        <v>2080</v>
      </c>
      <c r="U80" t="s">
        <v>2081</v>
      </c>
      <c r="V80" s="137">
        <v>5.0200000000000002E-2</v>
      </c>
      <c r="W80" s="137">
        <v>4.548E-2</v>
      </c>
      <c r="X80" t="s">
        <v>134</v>
      </c>
      <c r="Y80" t="s">
        <v>51</v>
      </c>
      <c r="Z80" s="133">
        <v>220000</v>
      </c>
      <c r="AA80" s="135">
        <v>1</v>
      </c>
      <c r="AB80" s="139">
        <v>102.93</v>
      </c>
      <c r="AD80" s="133">
        <v>226.446</v>
      </c>
      <c r="AG80" t="s">
        <v>123</v>
      </c>
      <c r="AH80" s="137">
        <v>5.5000000000000003E-4</v>
      </c>
      <c r="AI80" s="137">
        <v>7.8926516539370092E-3</v>
      </c>
      <c r="AJ80" s="137">
        <v>1.4283479432133099E-3</v>
      </c>
    </row>
    <row r="81" spans="1:36">
      <c r="A81">
        <v>891</v>
      </c>
      <c r="B81">
        <v>9957</v>
      </c>
      <c r="C81" t="s">
        <v>2082</v>
      </c>
      <c r="D81" t="s">
        <v>2083</v>
      </c>
      <c r="E81" t="s">
        <v>41</v>
      </c>
      <c r="F81" t="s">
        <v>2084</v>
      </c>
      <c r="G81" t="s">
        <v>2085</v>
      </c>
      <c r="H81" t="s">
        <v>44</v>
      </c>
      <c r="I81" t="s">
        <v>128</v>
      </c>
      <c r="J81" t="s">
        <v>45</v>
      </c>
      <c r="K81" t="s">
        <v>45</v>
      </c>
      <c r="L81" t="s">
        <v>46</v>
      </c>
      <c r="M81" t="s">
        <v>47</v>
      </c>
      <c r="N81" t="s">
        <v>841</v>
      </c>
      <c r="O81" t="s">
        <v>51</v>
      </c>
      <c r="P81" t="s">
        <v>1781</v>
      </c>
      <c r="Q81" t="s">
        <v>153</v>
      </c>
      <c r="R81" t="s">
        <v>118</v>
      </c>
      <c r="S81" t="s">
        <v>52</v>
      </c>
      <c r="T81" t="s">
        <v>2086</v>
      </c>
      <c r="U81" t="s">
        <v>2087</v>
      </c>
      <c r="V81" s="137">
        <v>0.109</v>
      </c>
      <c r="W81" s="137">
        <v>7.0260000000000003E-2</v>
      </c>
      <c r="X81" t="s">
        <v>134</v>
      </c>
      <c r="Y81" t="s">
        <v>51</v>
      </c>
      <c r="Z81" s="133">
        <v>99620</v>
      </c>
      <c r="AA81" s="135">
        <v>1</v>
      </c>
      <c r="AB81" s="139">
        <v>99.81</v>
      </c>
      <c r="AD81" s="133">
        <v>99.430999999999997</v>
      </c>
      <c r="AG81" t="s">
        <v>123</v>
      </c>
      <c r="AH81" s="137">
        <v>8.12E-4</v>
      </c>
      <c r="AI81" s="137">
        <v>3.46560351008828E-3</v>
      </c>
      <c r="AJ81" s="137">
        <v>6.2717675410876904E-4</v>
      </c>
    </row>
    <row r="82" spans="1:36">
      <c r="A82">
        <v>891</v>
      </c>
      <c r="B82">
        <v>9957</v>
      </c>
      <c r="C82" t="s">
        <v>2082</v>
      </c>
      <c r="D82" t="s">
        <v>2083</v>
      </c>
      <c r="E82" t="s">
        <v>41</v>
      </c>
      <c r="F82" t="s">
        <v>2088</v>
      </c>
      <c r="G82" t="s">
        <v>2089</v>
      </c>
      <c r="H82" t="s">
        <v>44</v>
      </c>
      <c r="I82" t="s">
        <v>128</v>
      </c>
      <c r="J82" t="s">
        <v>45</v>
      </c>
      <c r="K82" t="s">
        <v>45</v>
      </c>
      <c r="L82" t="s">
        <v>46</v>
      </c>
      <c r="M82" t="s">
        <v>47</v>
      </c>
      <c r="N82" t="s">
        <v>841</v>
      </c>
      <c r="O82" t="s">
        <v>51</v>
      </c>
      <c r="P82" t="s">
        <v>1781</v>
      </c>
      <c r="Q82" t="s">
        <v>153</v>
      </c>
      <c r="R82" t="s">
        <v>118</v>
      </c>
      <c r="S82" t="s">
        <v>52</v>
      </c>
      <c r="T82" t="s">
        <v>2090</v>
      </c>
      <c r="U82" t="s">
        <v>2091</v>
      </c>
      <c r="V82" s="137">
        <v>6.4000000000000001E-2</v>
      </c>
      <c r="W82" s="137">
        <v>6.1409999999999999E-2</v>
      </c>
      <c r="X82" t="s">
        <v>134</v>
      </c>
      <c r="Y82" t="s">
        <v>51</v>
      </c>
      <c r="Z82" s="133">
        <v>146000</v>
      </c>
      <c r="AA82" s="135">
        <v>1</v>
      </c>
      <c r="AB82" s="139">
        <v>103</v>
      </c>
      <c r="AD82" s="133">
        <v>150.38</v>
      </c>
      <c r="AG82" t="s">
        <v>123</v>
      </c>
      <c r="AH82" s="137">
        <v>4.2200000000000001E-4</v>
      </c>
      <c r="AI82" s="137">
        <v>5.2414127682496002E-3</v>
      </c>
      <c r="AJ82" s="137">
        <v>9.4854827950335797E-4</v>
      </c>
    </row>
    <row r="83" spans="1:36">
      <c r="A83">
        <v>891</v>
      </c>
      <c r="B83">
        <v>9957</v>
      </c>
      <c r="C83" t="s">
        <v>2092</v>
      </c>
      <c r="D83" t="s">
        <v>2093</v>
      </c>
      <c r="E83" t="s">
        <v>41</v>
      </c>
      <c r="F83" t="s">
        <v>2094</v>
      </c>
      <c r="G83" t="s">
        <v>2095</v>
      </c>
      <c r="H83" t="s">
        <v>44</v>
      </c>
      <c r="I83" t="s">
        <v>113</v>
      </c>
      <c r="J83" t="s">
        <v>45</v>
      </c>
      <c r="K83" t="s">
        <v>45</v>
      </c>
      <c r="L83" t="s">
        <v>46</v>
      </c>
      <c r="M83" t="s">
        <v>47</v>
      </c>
      <c r="N83" t="s">
        <v>844</v>
      </c>
      <c r="O83" t="s">
        <v>51</v>
      </c>
      <c r="P83" t="s">
        <v>1856</v>
      </c>
      <c r="Q83" t="s">
        <v>153</v>
      </c>
      <c r="R83" t="s">
        <v>118</v>
      </c>
      <c r="S83" t="s">
        <v>52</v>
      </c>
      <c r="T83" t="s">
        <v>2096</v>
      </c>
      <c r="U83" t="s">
        <v>2097</v>
      </c>
      <c r="V83" s="137">
        <v>2.07E-2</v>
      </c>
      <c r="W83" s="137">
        <v>3.5229999999999997E-2</v>
      </c>
      <c r="X83" t="s">
        <v>134</v>
      </c>
      <c r="Y83" t="s">
        <v>51</v>
      </c>
      <c r="Z83" s="133">
        <v>335231.8</v>
      </c>
      <c r="AA83" s="135">
        <v>1</v>
      </c>
      <c r="AB83" s="139">
        <v>111.06</v>
      </c>
      <c r="AD83" s="133">
        <v>372.30799999999999</v>
      </c>
      <c r="AG83" t="s">
        <v>123</v>
      </c>
      <c r="AH83" s="137">
        <v>9.3700000000000001E-4</v>
      </c>
      <c r="AI83" s="137">
        <v>1.2976607233928499E-2</v>
      </c>
      <c r="AJ83" s="137">
        <v>2.3484009006305199E-3</v>
      </c>
    </row>
    <row r="84" spans="1:36">
      <c r="A84">
        <v>891</v>
      </c>
      <c r="B84">
        <v>9957</v>
      </c>
      <c r="C84" t="s">
        <v>60</v>
      </c>
      <c r="D84" t="s">
        <v>61</v>
      </c>
      <c r="E84" t="s">
        <v>62</v>
      </c>
      <c r="F84" t="s">
        <v>2098</v>
      </c>
      <c r="G84" t="s">
        <v>2099</v>
      </c>
      <c r="H84" t="s">
        <v>44</v>
      </c>
      <c r="I84" t="s">
        <v>1141</v>
      </c>
      <c r="J84" t="s">
        <v>45</v>
      </c>
      <c r="K84" t="s">
        <v>45</v>
      </c>
      <c r="L84" t="s">
        <v>46</v>
      </c>
      <c r="M84" t="s">
        <v>47</v>
      </c>
      <c r="N84" t="s">
        <v>66</v>
      </c>
      <c r="O84" t="s">
        <v>51</v>
      </c>
      <c r="P84" t="s">
        <v>2100</v>
      </c>
      <c r="Q84" t="s">
        <v>117</v>
      </c>
      <c r="R84" t="s">
        <v>118</v>
      </c>
      <c r="S84" t="s">
        <v>52</v>
      </c>
      <c r="T84" t="s">
        <v>2101</v>
      </c>
      <c r="U84" t="s">
        <v>2102</v>
      </c>
      <c r="V84" s="137">
        <v>7.9500000000000001E-2</v>
      </c>
      <c r="W84" s="137">
        <v>6.9599999999999995E-2</v>
      </c>
      <c r="X84" t="s">
        <v>134</v>
      </c>
      <c r="Y84" t="s">
        <v>51</v>
      </c>
      <c r="Z84" s="133">
        <v>154000</v>
      </c>
      <c r="AA84" s="135">
        <v>1</v>
      </c>
      <c r="AB84" s="139">
        <v>103.65</v>
      </c>
      <c r="AD84" s="133">
        <v>159.62100000000001</v>
      </c>
      <c r="AG84" t="s">
        <v>123</v>
      </c>
      <c r="AH84" s="137">
        <v>0</v>
      </c>
      <c r="AI84" s="137">
        <v>5.5635027761721601E-3</v>
      </c>
      <c r="AJ84" s="137">
        <v>1.0068375111225299E-3</v>
      </c>
    </row>
    <row r="85" spans="1:36">
      <c r="A85">
        <v>891</v>
      </c>
      <c r="B85">
        <v>9957</v>
      </c>
      <c r="C85" t="s">
        <v>60</v>
      </c>
      <c r="D85" t="s">
        <v>61</v>
      </c>
      <c r="E85" t="s">
        <v>62</v>
      </c>
      <c r="F85" t="s">
        <v>2103</v>
      </c>
      <c r="G85" t="s">
        <v>2104</v>
      </c>
      <c r="H85" t="s">
        <v>44</v>
      </c>
      <c r="I85" t="s">
        <v>128</v>
      </c>
      <c r="J85" t="s">
        <v>45</v>
      </c>
      <c r="K85" t="s">
        <v>45</v>
      </c>
      <c r="L85" t="s">
        <v>46</v>
      </c>
      <c r="M85" t="s">
        <v>47</v>
      </c>
      <c r="N85" t="s">
        <v>66</v>
      </c>
      <c r="O85" t="s">
        <v>51</v>
      </c>
      <c r="P85" t="s">
        <v>1798</v>
      </c>
      <c r="Q85" t="s">
        <v>117</v>
      </c>
      <c r="R85" t="s">
        <v>118</v>
      </c>
      <c r="S85" t="s">
        <v>52</v>
      </c>
      <c r="T85" t="s">
        <v>1664</v>
      </c>
      <c r="U85" t="s">
        <v>2105</v>
      </c>
      <c r="V85" s="137">
        <v>6.7000000000000004E-2</v>
      </c>
      <c r="W85" s="137">
        <v>5.033E-2</v>
      </c>
      <c r="X85" t="s">
        <v>134</v>
      </c>
      <c r="Y85" t="s">
        <v>51</v>
      </c>
      <c r="Z85" s="133">
        <v>123956.04</v>
      </c>
      <c r="AA85" s="135">
        <v>1</v>
      </c>
      <c r="AB85" s="139">
        <v>104.39</v>
      </c>
      <c r="AD85" s="133">
        <v>129.398</v>
      </c>
      <c r="AG85" t="s">
        <v>123</v>
      </c>
      <c r="AH85" s="137">
        <v>2.6400000000000002E-4</v>
      </c>
      <c r="AI85" s="137">
        <v>4.5100865154536398E-3</v>
      </c>
      <c r="AJ85" s="137">
        <v>8.1619879864441999E-4</v>
      </c>
    </row>
    <row r="86" spans="1:36">
      <c r="A86">
        <v>891</v>
      </c>
      <c r="B86">
        <v>9957</v>
      </c>
      <c r="C86" t="s">
        <v>2106</v>
      </c>
      <c r="D86" t="s">
        <v>2107</v>
      </c>
      <c r="E86" t="s">
        <v>41</v>
      </c>
      <c r="F86" t="s">
        <v>2108</v>
      </c>
      <c r="G86" t="s">
        <v>2109</v>
      </c>
      <c r="H86" t="s">
        <v>44</v>
      </c>
      <c r="I86" t="s">
        <v>113</v>
      </c>
      <c r="J86" t="s">
        <v>45</v>
      </c>
      <c r="K86" t="s">
        <v>45</v>
      </c>
      <c r="L86" t="s">
        <v>46</v>
      </c>
      <c r="M86" t="s">
        <v>47</v>
      </c>
      <c r="N86" t="s">
        <v>58</v>
      </c>
      <c r="O86" t="s">
        <v>51</v>
      </c>
      <c r="P86" t="s">
        <v>143</v>
      </c>
      <c r="Q86" t="s">
        <v>117</v>
      </c>
      <c r="R86" t="s">
        <v>118</v>
      </c>
      <c r="S86" t="s">
        <v>52</v>
      </c>
      <c r="T86" t="s">
        <v>2110</v>
      </c>
      <c r="U86" t="s">
        <v>1726</v>
      </c>
      <c r="V86" s="137">
        <v>3.6200000000000003E-2</v>
      </c>
      <c r="W86" s="137">
        <v>2.8379999999999999E-2</v>
      </c>
      <c r="X86" t="s">
        <v>134</v>
      </c>
      <c r="Y86" t="s">
        <v>51</v>
      </c>
      <c r="Z86" s="133">
        <v>123760</v>
      </c>
      <c r="AA86" s="135">
        <v>1</v>
      </c>
      <c r="AB86" s="139">
        <v>112.2</v>
      </c>
      <c r="AD86" s="133">
        <v>138.85900000000001</v>
      </c>
      <c r="AG86" t="s">
        <v>123</v>
      </c>
      <c r="AH86" s="137">
        <v>6.8999999999999997E-5</v>
      </c>
      <c r="AI86" s="137">
        <v>4.8398448463279403E-3</v>
      </c>
      <c r="AJ86" s="137">
        <v>8.7587578102166805E-4</v>
      </c>
    </row>
    <row r="87" spans="1:36">
      <c r="A87">
        <v>891</v>
      </c>
      <c r="B87">
        <v>9957</v>
      </c>
      <c r="C87" t="s">
        <v>2111</v>
      </c>
      <c r="D87" t="s">
        <v>2112</v>
      </c>
      <c r="E87" t="s">
        <v>290</v>
      </c>
      <c r="F87" t="s">
        <v>2113</v>
      </c>
      <c r="G87" t="s">
        <v>2114</v>
      </c>
      <c r="H87" t="s">
        <v>44</v>
      </c>
      <c r="I87" t="s">
        <v>128</v>
      </c>
      <c r="J87" t="s">
        <v>45</v>
      </c>
      <c r="K87" t="s">
        <v>77</v>
      </c>
      <c r="L87" t="s">
        <v>46</v>
      </c>
      <c r="M87" t="s">
        <v>47</v>
      </c>
      <c r="N87" t="s">
        <v>857</v>
      </c>
      <c r="O87" t="s">
        <v>51</v>
      </c>
      <c r="P87" t="s">
        <v>1684</v>
      </c>
      <c r="Q87" t="s">
        <v>117</v>
      </c>
      <c r="R87" t="s">
        <v>118</v>
      </c>
      <c r="S87" t="s">
        <v>52</v>
      </c>
      <c r="T87" t="s">
        <v>2115</v>
      </c>
      <c r="U87" t="s">
        <v>2116</v>
      </c>
      <c r="V87" s="137">
        <v>4.4999999999999998E-2</v>
      </c>
      <c r="W87" s="137">
        <v>5.6689999999999997E-2</v>
      </c>
      <c r="X87" t="s">
        <v>134</v>
      </c>
      <c r="Y87" t="s">
        <v>51</v>
      </c>
      <c r="Z87" s="133">
        <v>244448.54</v>
      </c>
      <c r="AA87" s="135">
        <v>1</v>
      </c>
      <c r="AB87" s="139">
        <v>98.96</v>
      </c>
      <c r="AD87" s="133">
        <v>241.90600000000001</v>
      </c>
      <c r="AG87" t="s">
        <v>123</v>
      </c>
      <c r="AH87" s="137">
        <v>3.48E-4</v>
      </c>
      <c r="AI87" s="137">
        <v>8.4315111016698904E-3</v>
      </c>
      <c r="AJ87" s="137">
        <v>1.5258663461021999E-3</v>
      </c>
    </row>
    <row r="88" spans="1:36">
      <c r="A88">
        <v>891</v>
      </c>
      <c r="B88">
        <v>9957</v>
      </c>
      <c r="C88" t="s">
        <v>2111</v>
      </c>
      <c r="D88" t="s">
        <v>2112</v>
      </c>
      <c r="E88" t="s">
        <v>290</v>
      </c>
      <c r="F88" t="s">
        <v>2117</v>
      </c>
      <c r="G88" t="s">
        <v>2118</v>
      </c>
      <c r="H88" t="s">
        <v>44</v>
      </c>
      <c r="I88" t="s">
        <v>128</v>
      </c>
      <c r="J88" t="s">
        <v>45</v>
      </c>
      <c r="K88" t="s">
        <v>45</v>
      </c>
      <c r="L88" t="s">
        <v>46</v>
      </c>
      <c r="M88" t="s">
        <v>47</v>
      </c>
      <c r="N88" t="s">
        <v>857</v>
      </c>
      <c r="O88" t="s">
        <v>51</v>
      </c>
      <c r="P88" t="s">
        <v>1703</v>
      </c>
      <c r="Q88" t="s">
        <v>117</v>
      </c>
      <c r="R88" t="s">
        <v>118</v>
      </c>
      <c r="S88" t="s">
        <v>52</v>
      </c>
      <c r="T88" t="s">
        <v>2119</v>
      </c>
      <c r="U88" t="s">
        <v>2120</v>
      </c>
      <c r="V88" s="137">
        <v>6.25E-2</v>
      </c>
      <c r="W88" s="137">
        <v>5.484E-2</v>
      </c>
      <c r="X88" t="s">
        <v>134</v>
      </c>
      <c r="Y88" t="s">
        <v>51</v>
      </c>
      <c r="Z88" s="133">
        <v>138000</v>
      </c>
      <c r="AA88" s="135">
        <v>1</v>
      </c>
      <c r="AB88" s="139">
        <v>105.22</v>
      </c>
      <c r="AD88" s="133">
        <v>145.20400000000001</v>
      </c>
      <c r="AG88" t="s">
        <v>123</v>
      </c>
      <c r="AH88" s="137">
        <v>2.5099999999999998E-4</v>
      </c>
      <c r="AI88" s="137">
        <v>5.06099217339944E-3</v>
      </c>
      <c r="AJ88" s="137">
        <v>9.1589722674354098E-4</v>
      </c>
    </row>
    <row r="89" spans="1:36">
      <c r="A89">
        <v>891</v>
      </c>
      <c r="B89">
        <v>9957</v>
      </c>
      <c r="C89" t="s">
        <v>2121</v>
      </c>
      <c r="D89" t="s">
        <v>2122</v>
      </c>
      <c r="E89" t="s">
        <v>290</v>
      </c>
      <c r="F89" t="s">
        <v>2123</v>
      </c>
      <c r="G89" t="s">
        <v>2124</v>
      </c>
      <c r="H89" t="s">
        <v>44</v>
      </c>
      <c r="I89" t="s">
        <v>1141</v>
      </c>
      <c r="J89" t="s">
        <v>45</v>
      </c>
      <c r="K89" t="s">
        <v>77</v>
      </c>
      <c r="L89" t="s">
        <v>46</v>
      </c>
      <c r="M89" t="s">
        <v>47</v>
      </c>
      <c r="N89" t="s">
        <v>841</v>
      </c>
      <c r="O89" t="s">
        <v>51</v>
      </c>
      <c r="P89" t="s">
        <v>152</v>
      </c>
      <c r="Q89" t="s">
        <v>153</v>
      </c>
      <c r="R89" t="s">
        <v>118</v>
      </c>
      <c r="S89" t="s">
        <v>52</v>
      </c>
      <c r="T89" t="s">
        <v>2125</v>
      </c>
      <c r="U89" t="s">
        <v>67</v>
      </c>
      <c r="V89" s="137">
        <v>7.2356000000000004E-2</v>
      </c>
      <c r="W89" s="137">
        <v>9.4400000000000005E-3</v>
      </c>
      <c r="X89" t="s">
        <v>134</v>
      </c>
      <c r="Y89" t="s">
        <v>51</v>
      </c>
      <c r="Z89" s="133">
        <v>212000</v>
      </c>
      <c r="AA89" s="135">
        <v>1</v>
      </c>
      <c r="AB89" s="139">
        <v>88.66</v>
      </c>
      <c r="AD89" s="133">
        <v>187.959</v>
      </c>
      <c r="AG89" t="s">
        <v>123</v>
      </c>
      <c r="AH89" s="137">
        <v>5.04E-4</v>
      </c>
      <c r="AI89" s="137">
        <v>6.5512152599413401E-3</v>
      </c>
      <c r="AJ89" s="137">
        <v>1.18558568810232E-3</v>
      </c>
    </row>
    <row r="90" spans="1:36">
      <c r="A90">
        <v>891</v>
      </c>
      <c r="B90">
        <v>9957</v>
      </c>
      <c r="C90" t="s">
        <v>2126</v>
      </c>
      <c r="D90" t="s">
        <v>2127</v>
      </c>
      <c r="E90" t="s">
        <v>290</v>
      </c>
      <c r="F90" t="s">
        <v>2128</v>
      </c>
      <c r="G90" t="s">
        <v>2129</v>
      </c>
      <c r="H90" t="s">
        <v>44</v>
      </c>
      <c r="I90" t="s">
        <v>128</v>
      </c>
      <c r="J90" t="s">
        <v>45</v>
      </c>
      <c r="K90" t="s">
        <v>77</v>
      </c>
      <c r="L90" t="s">
        <v>46</v>
      </c>
      <c r="M90" t="s">
        <v>47</v>
      </c>
      <c r="N90" t="s">
        <v>857</v>
      </c>
      <c r="O90" t="s">
        <v>51</v>
      </c>
      <c r="P90" t="s">
        <v>1703</v>
      </c>
      <c r="Q90" t="s">
        <v>117</v>
      </c>
      <c r="R90" t="s">
        <v>118</v>
      </c>
      <c r="S90" t="s">
        <v>52</v>
      </c>
      <c r="T90" t="s">
        <v>2130</v>
      </c>
      <c r="U90" t="s">
        <v>2131</v>
      </c>
      <c r="V90" s="137">
        <v>6.7400000000000002E-2</v>
      </c>
      <c r="W90" s="137">
        <v>6.2880000000000005E-2</v>
      </c>
      <c r="X90" t="s">
        <v>134</v>
      </c>
      <c r="Y90" t="s">
        <v>51</v>
      </c>
      <c r="Z90" s="133">
        <v>277000</v>
      </c>
      <c r="AA90" s="135">
        <v>1</v>
      </c>
      <c r="AB90" s="139">
        <v>103.49</v>
      </c>
      <c r="AD90" s="133">
        <v>286.66699999999997</v>
      </c>
      <c r="AG90" t="s">
        <v>123</v>
      </c>
      <c r="AH90" s="137">
        <v>4.8999999999999998E-4</v>
      </c>
      <c r="AI90" s="137">
        <v>9.9916321748878701E-3</v>
      </c>
      <c r="AJ90" s="137">
        <v>1.8082043769442301E-3</v>
      </c>
    </row>
    <row r="91" spans="1:36">
      <c r="A91">
        <v>891</v>
      </c>
      <c r="B91">
        <v>9957</v>
      </c>
      <c r="C91" t="s">
        <v>2132</v>
      </c>
      <c r="D91" t="s">
        <v>2133</v>
      </c>
      <c r="E91" t="s">
        <v>41</v>
      </c>
      <c r="F91" t="s">
        <v>2134</v>
      </c>
      <c r="G91" t="s">
        <v>2135</v>
      </c>
      <c r="H91" t="s">
        <v>44</v>
      </c>
      <c r="I91" t="s">
        <v>113</v>
      </c>
      <c r="J91" t="s">
        <v>45</v>
      </c>
      <c r="K91" t="s">
        <v>45</v>
      </c>
      <c r="L91" t="s">
        <v>46</v>
      </c>
      <c r="M91" t="s">
        <v>47</v>
      </c>
      <c r="N91" t="s">
        <v>58</v>
      </c>
      <c r="O91" t="s">
        <v>51</v>
      </c>
      <c r="P91" t="s">
        <v>2136</v>
      </c>
      <c r="Q91" t="s">
        <v>117</v>
      </c>
      <c r="R91" t="s">
        <v>118</v>
      </c>
      <c r="S91" t="s">
        <v>52</v>
      </c>
      <c r="T91" t="s">
        <v>2137</v>
      </c>
      <c r="U91" t="s">
        <v>2138</v>
      </c>
      <c r="V91" s="137">
        <v>1.34E-2</v>
      </c>
      <c r="W91" s="137">
        <v>2.4719999999999999E-2</v>
      </c>
      <c r="X91" t="s">
        <v>134</v>
      </c>
      <c r="Y91" t="s">
        <v>51</v>
      </c>
      <c r="Z91" s="133">
        <v>264705.88</v>
      </c>
      <c r="AA91" s="135">
        <v>1</v>
      </c>
      <c r="AB91" s="139">
        <v>116.87</v>
      </c>
      <c r="AD91" s="133">
        <v>309.36200000000002</v>
      </c>
      <c r="AG91" t="s">
        <v>123</v>
      </c>
      <c r="AH91" s="137">
        <v>1.3300000000000001E-4</v>
      </c>
      <c r="AI91" s="137">
        <v>1.0782635251525299E-2</v>
      </c>
      <c r="AJ91" s="137">
        <v>1.95135368431634E-3</v>
      </c>
    </row>
    <row r="92" spans="1:36">
      <c r="A92">
        <v>891</v>
      </c>
      <c r="B92">
        <v>9957</v>
      </c>
      <c r="C92" t="s">
        <v>2132</v>
      </c>
      <c r="D92" t="s">
        <v>2133</v>
      </c>
      <c r="E92" t="s">
        <v>41</v>
      </c>
      <c r="F92" t="s">
        <v>2139</v>
      </c>
      <c r="G92" t="s">
        <v>2140</v>
      </c>
      <c r="H92" t="s">
        <v>44</v>
      </c>
      <c r="I92" t="s">
        <v>113</v>
      </c>
      <c r="J92" t="s">
        <v>45</v>
      </c>
      <c r="K92" t="s">
        <v>45</v>
      </c>
      <c r="L92" t="s">
        <v>46</v>
      </c>
      <c r="M92" t="s">
        <v>47</v>
      </c>
      <c r="N92" t="s">
        <v>58</v>
      </c>
      <c r="O92" t="s">
        <v>51</v>
      </c>
      <c r="P92" t="s">
        <v>2141</v>
      </c>
      <c r="Q92" t="s">
        <v>153</v>
      </c>
      <c r="R92" t="s">
        <v>118</v>
      </c>
      <c r="S92" t="s">
        <v>52</v>
      </c>
      <c r="T92" t="s">
        <v>2142</v>
      </c>
      <c r="U92" t="s">
        <v>2015</v>
      </c>
      <c r="V92" s="137">
        <v>1.77E-2</v>
      </c>
      <c r="W92" s="137">
        <v>2.0840000000000001E-2</v>
      </c>
      <c r="X92" t="s">
        <v>134</v>
      </c>
      <c r="Y92" t="s">
        <v>51</v>
      </c>
      <c r="Z92" s="133">
        <v>170780.3</v>
      </c>
      <c r="AA92" s="135">
        <v>1</v>
      </c>
      <c r="AB92" s="139">
        <v>117.94</v>
      </c>
      <c r="AD92" s="133">
        <v>201.41800000000001</v>
      </c>
      <c r="AG92" t="s">
        <v>123</v>
      </c>
      <c r="AH92" s="137">
        <v>6.9999999999999994E-5</v>
      </c>
      <c r="AI92" s="137">
        <v>7.0203243453643696E-3</v>
      </c>
      <c r="AJ92" s="137">
        <v>1.27048123736585E-3</v>
      </c>
    </row>
    <row r="93" spans="1:36">
      <c r="A93">
        <v>891</v>
      </c>
      <c r="B93">
        <v>9957</v>
      </c>
      <c r="C93" t="s">
        <v>2132</v>
      </c>
      <c r="D93" t="s">
        <v>2133</v>
      </c>
      <c r="E93" t="s">
        <v>41</v>
      </c>
      <c r="F93" t="s">
        <v>2143</v>
      </c>
      <c r="G93" t="s">
        <v>2144</v>
      </c>
      <c r="H93" t="s">
        <v>44</v>
      </c>
      <c r="I93" t="s">
        <v>113</v>
      </c>
      <c r="J93" t="s">
        <v>45</v>
      </c>
      <c r="K93" t="s">
        <v>45</v>
      </c>
      <c r="L93" t="s">
        <v>46</v>
      </c>
      <c r="M93" t="s">
        <v>47</v>
      </c>
      <c r="N93" t="s">
        <v>58</v>
      </c>
      <c r="O93" t="s">
        <v>51</v>
      </c>
      <c r="P93" t="s">
        <v>2136</v>
      </c>
      <c r="Q93" t="s">
        <v>117</v>
      </c>
      <c r="R93" t="s">
        <v>118</v>
      </c>
      <c r="S93" t="s">
        <v>52</v>
      </c>
      <c r="T93" t="s">
        <v>2145</v>
      </c>
      <c r="U93" t="s">
        <v>2146</v>
      </c>
      <c r="V93" s="137">
        <v>8.9999999999999993E-3</v>
      </c>
      <c r="W93" s="137">
        <v>2.6929999999999999E-2</v>
      </c>
      <c r="X93" t="s">
        <v>134</v>
      </c>
      <c r="Y93" t="s">
        <v>51</v>
      </c>
      <c r="Z93" s="133">
        <v>361469.39</v>
      </c>
      <c r="AA93" s="135">
        <v>1</v>
      </c>
      <c r="AB93" s="139">
        <v>105.15</v>
      </c>
      <c r="AD93" s="133">
        <v>380.08499999999998</v>
      </c>
      <c r="AG93" t="s">
        <v>123</v>
      </c>
      <c r="AH93" s="137">
        <v>1.34E-4</v>
      </c>
      <c r="AI93" s="137">
        <v>1.32476573034671E-2</v>
      </c>
      <c r="AJ93" s="137">
        <v>2.3974533390642102E-3</v>
      </c>
    </row>
    <row r="94" spans="1:36">
      <c r="A94">
        <v>891</v>
      </c>
      <c r="B94">
        <v>9957</v>
      </c>
      <c r="C94" t="s">
        <v>2132</v>
      </c>
      <c r="D94" t="s">
        <v>2133</v>
      </c>
      <c r="E94" t="s">
        <v>41</v>
      </c>
      <c r="F94" t="s">
        <v>2147</v>
      </c>
      <c r="G94" t="s">
        <v>2148</v>
      </c>
      <c r="H94" t="s">
        <v>44</v>
      </c>
      <c r="I94" t="s">
        <v>113</v>
      </c>
      <c r="J94" t="s">
        <v>45</v>
      </c>
      <c r="K94" t="s">
        <v>45</v>
      </c>
      <c r="L94" t="s">
        <v>46</v>
      </c>
      <c r="M94" t="s">
        <v>47</v>
      </c>
      <c r="N94" t="s">
        <v>58</v>
      </c>
      <c r="O94" t="s">
        <v>51</v>
      </c>
      <c r="P94" t="s">
        <v>2141</v>
      </c>
      <c r="Q94" t="s">
        <v>153</v>
      </c>
      <c r="R94" t="s">
        <v>118</v>
      </c>
      <c r="S94" t="s">
        <v>52</v>
      </c>
      <c r="T94" t="s">
        <v>2149</v>
      </c>
      <c r="U94" t="s">
        <v>2150</v>
      </c>
      <c r="V94" s="137">
        <v>3.6700000000000003E-2</v>
      </c>
      <c r="W94" s="137">
        <v>3.1E-2</v>
      </c>
      <c r="X94" t="s">
        <v>134</v>
      </c>
      <c r="Y94" t="s">
        <v>51</v>
      </c>
      <c r="Z94" s="133">
        <v>150000</v>
      </c>
      <c r="AA94" s="135">
        <v>1</v>
      </c>
      <c r="AB94" s="139">
        <v>111.75</v>
      </c>
      <c r="AD94" s="133">
        <v>167.625</v>
      </c>
      <c r="AG94" t="s">
        <v>123</v>
      </c>
      <c r="AH94" s="137">
        <v>2.9E-5</v>
      </c>
      <c r="AI94" s="137">
        <v>5.8424778246963602E-3</v>
      </c>
      <c r="AJ94" s="137">
        <v>1.05732414783715E-3</v>
      </c>
    </row>
    <row r="95" spans="1:36">
      <c r="A95">
        <v>891</v>
      </c>
      <c r="B95">
        <v>9957</v>
      </c>
      <c r="C95" t="s">
        <v>2151</v>
      </c>
      <c r="D95" t="s">
        <v>2152</v>
      </c>
      <c r="E95" t="s">
        <v>41</v>
      </c>
      <c r="F95" t="s">
        <v>2153</v>
      </c>
      <c r="G95" t="s">
        <v>2154</v>
      </c>
      <c r="H95" t="s">
        <v>44</v>
      </c>
      <c r="I95" t="s">
        <v>128</v>
      </c>
      <c r="J95" t="s">
        <v>45</v>
      </c>
      <c r="K95" t="s">
        <v>45</v>
      </c>
      <c r="L95" t="s">
        <v>46</v>
      </c>
      <c r="M95" t="s">
        <v>47</v>
      </c>
      <c r="N95" t="s">
        <v>844</v>
      </c>
      <c r="O95" t="s">
        <v>51</v>
      </c>
      <c r="P95" t="s">
        <v>1781</v>
      </c>
      <c r="Q95" t="s">
        <v>153</v>
      </c>
      <c r="R95" t="s">
        <v>118</v>
      </c>
      <c r="S95" t="s">
        <v>52</v>
      </c>
      <c r="T95" t="s">
        <v>2155</v>
      </c>
      <c r="U95" t="s">
        <v>1629</v>
      </c>
      <c r="V95" s="137">
        <v>0.06</v>
      </c>
      <c r="W95" s="137">
        <v>5.3629999999999997E-2</v>
      </c>
      <c r="X95" t="s">
        <v>134</v>
      </c>
      <c r="Y95" t="s">
        <v>51</v>
      </c>
      <c r="Z95" s="133">
        <v>0.38</v>
      </c>
      <c r="AA95" s="135">
        <v>1</v>
      </c>
      <c r="AB95" s="139">
        <v>102.5</v>
      </c>
      <c r="AD95" s="133">
        <v>0</v>
      </c>
      <c r="AG95" t="s">
        <v>123</v>
      </c>
      <c r="AH95" s="137">
        <v>0</v>
      </c>
      <c r="AI95" s="137">
        <v>1.35758097701371E-8</v>
      </c>
      <c r="AJ95" s="137">
        <v>2.4568397051905702E-9</v>
      </c>
    </row>
    <row r="96" spans="1:36">
      <c r="A96">
        <v>891</v>
      </c>
      <c r="B96">
        <v>9957</v>
      </c>
      <c r="C96" t="s">
        <v>2156</v>
      </c>
      <c r="D96" t="s">
        <v>2157</v>
      </c>
      <c r="E96" t="s">
        <v>41</v>
      </c>
      <c r="F96" t="s">
        <v>2158</v>
      </c>
      <c r="G96" t="s">
        <v>2159</v>
      </c>
      <c r="H96" t="s">
        <v>44</v>
      </c>
      <c r="I96" t="s">
        <v>113</v>
      </c>
      <c r="J96" t="s">
        <v>45</v>
      </c>
      <c r="K96" t="s">
        <v>45</v>
      </c>
      <c r="L96" t="s">
        <v>46</v>
      </c>
      <c r="M96" t="s">
        <v>47</v>
      </c>
      <c r="N96" t="s">
        <v>49</v>
      </c>
      <c r="O96" t="s">
        <v>51</v>
      </c>
      <c r="P96" t="s">
        <v>814</v>
      </c>
      <c r="Q96" t="s">
        <v>814</v>
      </c>
      <c r="R96" t="s">
        <v>814</v>
      </c>
      <c r="S96" t="s">
        <v>52</v>
      </c>
      <c r="T96" t="s">
        <v>2160</v>
      </c>
      <c r="U96" t="s">
        <v>1956</v>
      </c>
      <c r="V96" s="137">
        <v>2.9499999999999998E-2</v>
      </c>
      <c r="W96" s="137">
        <v>3.2570000000000002E-2</v>
      </c>
      <c r="X96" t="s">
        <v>134</v>
      </c>
      <c r="Y96" t="s">
        <v>51</v>
      </c>
      <c r="Z96" s="133">
        <v>98800</v>
      </c>
      <c r="AA96" s="135">
        <v>1</v>
      </c>
      <c r="AB96" s="139">
        <v>113.51</v>
      </c>
      <c r="AD96" s="133">
        <v>112.148</v>
      </c>
      <c r="AG96" t="s">
        <v>123</v>
      </c>
      <c r="AH96" s="137">
        <v>4.9899999999999999E-4</v>
      </c>
      <c r="AI96" s="137">
        <v>3.90885310655754E-3</v>
      </c>
      <c r="AJ96" s="137">
        <v>7.0739246325275305E-4</v>
      </c>
    </row>
    <row r="97" spans="1:36">
      <c r="A97">
        <v>891</v>
      </c>
      <c r="B97">
        <v>9957</v>
      </c>
      <c r="C97" t="s">
        <v>2161</v>
      </c>
      <c r="D97" t="s">
        <v>2162</v>
      </c>
      <c r="E97" t="s">
        <v>41</v>
      </c>
      <c r="F97" t="s">
        <v>2163</v>
      </c>
      <c r="G97" t="s">
        <v>2164</v>
      </c>
      <c r="H97" t="s">
        <v>44</v>
      </c>
      <c r="I97" t="s">
        <v>113</v>
      </c>
      <c r="J97" t="s">
        <v>45</v>
      </c>
      <c r="K97" t="s">
        <v>45</v>
      </c>
      <c r="L97" t="s">
        <v>46</v>
      </c>
      <c r="M97" t="s">
        <v>47</v>
      </c>
      <c r="N97" t="s">
        <v>845</v>
      </c>
      <c r="O97" t="s">
        <v>51</v>
      </c>
      <c r="P97" t="s">
        <v>170</v>
      </c>
      <c r="Q97" t="s">
        <v>117</v>
      </c>
      <c r="R97" t="s">
        <v>118</v>
      </c>
      <c r="S97" t="s">
        <v>52</v>
      </c>
      <c r="T97" t="s">
        <v>2165</v>
      </c>
      <c r="U97" t="s">
        <v>2166</v>
      </c>
      <c r="V97" s="137">
        <v>1E-3</v>
      </c>
      <c r="W97" s="137">
        <v>2.3619999999999999E-2</v>
      </c>
      <c r="X97" t="s">
        <v>134</v>
      </c>
      <c r="Y97" t="s">
        <v>51</v>
      </c>
      <c r="Z97" s="133">
        <v>74400</v>
      </c>
      <c r="AA97" s="135">
        <v>1</v>
      </c>
      <c r="AB97" s="139">
        <v>107.18</v>
      </c>
      <c r="AD97" s="133">
        <v>79.742000000000004</v>
      </c>
      <c r="AG97" t="s">
        <v>123</v>
      </c>
      <c r="AH97" s="137">
        <v>8.7999999999999998E-5</v>
      </c>
      <c r="AI97" s="137">
        <v>2.7793610696418298E-3</v>
      </c>
      <c r="AJ97" s="137">
        <v>5.0298617515822795E-4</v>
      </c>
    </row>
    <row r="98" spans="1:36">
      <c r="A98">
        <v>891</v>
      </c>
      <c r="B98">
        <v>9957</v>
      </c>
      <c r="C98" t="s">
        <v>2161</v>
      </c>
      <c r="D98" t="s">
        <v>2162</v>
      </c>
      <c r="E98" t="s">
        <v>41</v>
      </c>
      <c r="F98" t="s">
        <v>2167</v>
      </c>
      <c r="G98" t="s">
        <v>2168</v>
      </c>
      <c r="H98" t="s">
        <v>44</v>
      </c>
      <c r="I98" t="s">
        <v>113</v>
      </c>
      <c r="J98" t="s">
        <v>45</v>
      </c>
      <c r="K98" t="s">
        <v>45</v>
      </c>
      <c r="L98" t="s">
        <v>46</v>
      </c>
      <c r="M98" t="s">
        <v>47</v>
      </c>
      <c r="N98" t="s">
        <v>845</v>
      </c>
      <c r="O98" t="s">
        <v>51</v>
      </c>
      <c r="P98" t="s">
        <v>170</v>
      </c>
      <c r="Q98" t="s">
        <v>117</v>
      </c>
      <c r="R98" t="s">
        <v>118</v>
      </c>
      <c r="S98" t="s">
        <v>52</v>
      </c>
      <c r="T98" t="s">
        <v>2169</v>
      </c>
      <c r="U98" t="s">
        <v>2170</v>
      </c>
      <c r="V98" s="137">
        <v>1.3899999999999999E-2</v>
      </c>
      <c r="W98" s="137">
        <v>2.4320000000000001E-2</v>
      </c>
      <c r="X98" t="s">
        <v>134</v>
      </c>
      <c r="Y98" t="s">
        <v>51</v>
      </c>
      <c r="Z98" s="133">
        <v>500900</v>
      </c>
      <c r="AA98" s="135">
        <v>1</v>
      </c>
      <c r="AB98" s="139">
        <v>106.02</v>
      </c>
      <c r="AD98" s="133">
        <v>531.05399999999997</v>
      </c>
      <c r="AG98" t="s">
        <v>123</v>
      </c>
      <c r="AH98" s="137">
        <v>1.6200000000000001E-4</v>
      </c>
      <c r="AI98" s="137">
        <v>1.8509603402608901E-2</v>
      </c>
      <c r="AJ98" s="137">
        <v>3.3497175738932501E-3</v>
      </c>
    </row>
    <row r="99" spans="1:36">
      <c r="A99">
        <v>891</v>
      </c>
      <c r="B99">
        <v>9957</v>
      </c>
      <c r="C99" t="s">
        <v>2161</v>
      </c>
      <c r="D99" t="s">
        <v>2162</v>
      </c>
      <c r="E99" t="s">
        <v>41</v>
      </c>
      <c r="F99" t="s">
        <v>2171</v>
      </c>
      <c r="G99" t="s">
        <v>2172</v>
      </c>
      <c r="H99" t="s">
        <v>44</v>
      </c>
      <c r="I99" t="s">
        <v>113</v>
      </c>
      <c r="J99" t="s">
        <v>45</v>
      </c>
      <c r="K99" t="s">
        <v>45</v>
      </c>
      <c r="L99" t="s">
        <v>46</v>
      </c>
      <c r="M99" t="s">
        <v>47</v>
      </c>
      <c r="N99" t="s">
        <v>845</v>
      </c>
      <c r="O99" t="s">
        <v>51</v>
      </c>
      <c r="P99" t="s">
        <v>170</v>
      </c>
      <c r="Q99" t="s">
        <v>117</v>
      </c>
      <c r="R99" t="s">
        <v>118</v>
      </c>
      <c r="S99" t="s">
        <v>52</v>
      </c>
      <c r="T99" t="s">
        <v>2173</v>
      </c>
      <c r="U99" t="s">
        <v>2174</v>
      </c>
      <c r="V99" s="137">
        <v>1.7500000000000002E-2</v>
      </c>
      <c r="W99" s="137">
        <v>2.359E-2</v>
      </c>
      <c r="X99" t="s">
        <v>134</v>
      </c>
      <c r="Y99" t="s">
        <v>51</v>
      </c>
      <c r="Z99" s="133">
        <v>220957</v>
      </c>
      <c r="AA99" s="135">
        <v>1</v>
      </c>
      <c r="AB99" s="139">
        <v>116.01</v>
      </c>
      <c r="AD99" s="133">
        <v>256.33199999999999</v>
      </c>
      <c r="AG99" t="s">
        <v>123</v>
      </c>
      <c r="AH99" s="137">
        <v>1.1900000000000001E-4</v>
      </c>
      <c r="AI99" s="137">
        <v>8.9343193794632902E-3</v>
      </c>
      <c r="AJ99" s="137">
        <v>1.61686050128686E-3</v>
      </c>
    </row>
    <row r="100" spans="1:36">
      <c r="A100">
        <v>891</v>
      </c>
      <c r="B100">
        <v>9957</v>
      </c>
      <c r="C100" t="s">
        <v>2161</v>
      </c>
      <c r="D100" t="s">
        <v>2162</v>
      </c>
      <c r="E100" t="s">
        <v>41</v>
      </c>
      <c r="F100" t="s">
        <v>2175</v>
      </c>
      <c r="G100" t="s">
        <v>2176</v>
      </c>
      <c r="H100" t="s">
        <v>44</v>
      </c>
      <c r="I100" t="s">
        <v>113</v>
      </c>
      <c r="J100" t="s">
        <v>45</v>
      </c>
      <c r="K100" t="s">
        <v>45</v>
      </c>
      <c r="L100" t="s">
        <v>46</v>
      </c>
      <c r="M100" t="s">
        <v>47</v>
      </c>
      <c r="N100" t="s">
        <v>845</v>
      </c>
      <c r="O100" t="s">
        <v>51</v>
      </c>
      <c r="P100" t="s">
        <v>1684</v>
      </c>
      <c r="Q100" t="s">
        <v>117</v>
      </c>
      <c r="R100" t="s">
        <v>118</v>
      </c>
      <c r="S100" t="s">
        <v>52</v>
      </c>
      <c r="T100" t="s">
        <v>2177</v>
      </c>
      <c r="U100" t="s">
        <v>2178</v>
      </c>
      <c r="V100" s="137">
        <v>3.1899999999999998E-2</v>
      </c>
      <c r="W100" s="137">
        <v>3.1060000000000001E-2</v>
      </c>
      <c r="X100" t="s">
        <v>134</v>
      </c>
      <c r="Y100" t="s">
        <v>51</v>
      </c>
      <c r="Z100" s="133">
        <v>150000</v>
      </c>
      <c r="AA100" s="135">
        <v>1</v>
      </c>
      <c r="AB100" s="139">
        <v>102.73</v>
      </c>
      <c r="AD100" s="133">
        <v>154.095</v>
      </c>
      <c r="AG100" t="s">
        <v>123</v>
      </c>
      <c r="AH100" s="137">
        <v>1.5799999999999999E-4</v>
      </c>
      <c r="AI100" s="137">
        <v>5.3708970642600204E-3</v>
      </c>
      <c r="AJ100" s="137">
        <v>9.7198129492000196E-4</v>
      </c>
    </row>
    <row r="101" spans="1:36">
      <c r="A101">
        <v>891</v>
      </c>
      <c r="B101">
        <v>9957</v>
      </c>
      <c r="C101" t="s">
        <v>2161</v>
      </c>
      <c r="D101" t="s">
        <v>2162</v>
      </c>
      <c r="E101" t="s">
        <v>41</v>
      </c>
      <c r="F101" t="s">
        <v>2179</v>
      </c>
      <c r="G101" t="s">
        <v>2180</v>
      </c>
      <c r="H101" t="s">
        <v>44</v>
      </c>
      <c r="I101" t="s">
        <v>113</v>
      </c>
      <c r="J101" t="s">
        <v>45</v>
      </c>
      <c r="K101" t="s">
        <v>45</v>
      </c>
      <c r="L101" t="s">
        <v>46</v>
      </c>
      <c r="M101" t="s">
        <v>47</v>
      </c>
      <c r="N101" t="s">
        <v>845</v>
      </c>
      <c r="O101" t="s">
        <v>51</v>
      </c>
      <c r="P101" t="s">
        <v>1684</v>
      </c>
      <c r="Q101" t="s">
        <v>117</v>
      </c>
      <c r="R101" t="s">
        <v>118</v>
      </c>
      <c r="S101" t="s">
        <v>52</v>
      </c>
      <c r="T101" t="s">
        <v>2181</v>
      </c>
      <c r="U101" t="s">
        <v>2182</v>
      </c>
      <c r="V101" s="137">
        <v>3.4500000000000003E-2</v>
      </c>
      <c r="W101" s="137">
        <v>2.7990000000000001E-2</v>
      </c>
      <c r="X101" t="s">
        <v>134</v>
      </c>
      <c r="Y101" t="s">
        <v>51</v>
      </c>
      <c r="Z101" s="133">
        <v>290000</v>
      </c>
      <c r="AA101" s="135">
        <v>1</v>
      </c>
      <c r="AB101" s="139">
        <v>107.05</v>
      </c>
      <c r="AD101" s="133">
        <v>310.44499999999999</v>
      </c>
      <c r="AG101" t="s">
        <v>123</v>
      </c>
      <c r="AH101" s="137">
        <v>1.9699999999999999E-4</v>
      </c>
      <c r="AI101" s="137">
        <v>1.0820390921926101E-2</v>
      </c>
      <c r="AJ101" s="137">
        <v>1.9581863986595301E-3</v>
      </c>
    </row>
    <row r="102" spans="1:36">
      <c r="A102">
        <v>891</v>
      </c>
      <c r="B102">
        <v>9957</v>
      </c>
      <c r="C102" t="s">
        <v>2161</v>
      </c>
      <c r="D102" t="s">
        <v>2162</v>
      </c>
      <c r="E102" t="s">
        <v>41</v>
      </c>
      <c r="F102" t="s">
        <v>2183</v>
      </c>
      <c r="G102" t="s">
        <v>2184</v>
      </c>
      <c r="H102" t="s">
        <v>44</v>
      </c>
      <c r="I102" t="s">
        <v>113</v>
      </c>
      <c r="J102" t="s">
        <v>45</v>
      </c>
      <c r="K102" t="s">
        <v>45</v>
      </c>
      <c r="L102" t="s">
        <v>46</v>
      </c>
      <c r="M102" t="s">
        <v>47</v>
      </c>
      <c r="N102" t="s">
        <v>845</v>
      </c>
      <c r="O102" t="s">
        <v>51</v>
      </c>
      <c r="P102" t="s">
        <v>1684</v>
      </c>
      <c r="Q102" t="s">
        <v>117</v>
      </c>
      <c r="R102" t="s">
        <v>118</v>
      </c>
      <c r="S102" t="s">
        <v>52</v>
      </c>
      <c r="T102" t="s">
        <v>2185</v>
      </c>
      <c r="U102" t="s">
        <v>2186</v>
      </c>
      <c r="V102" s="137">
        <v>8.3999999999999995E-3</v>
      </c>
      <c r="W102" s="137">
        <v>2.375E-2</v>
      </c>
      <c r="X102" t="s">
        <v>134</v>
      </c>
      <c r="Y102" t="s">
        <v>51</v>
      </c>
      <c r="Z102" s="133">
        <v>300000</v>
      </c>
      <c r="AA102" s="135">
        <v>1</v>
      </c>
      <c r="AB102" s="139">
        <v>111.26</v>
      </c>
      <c r="AD102" s="133">
        <v>333.78</v>
      </c>
      <c r="AG102" t="s">
        <v>123</v>
      </c>
      <c r="AH102" s="137">
        <v>7.54E-4</v>
      </c>
      <c r="AI102" s="137">
        <v>1.1633719602250001E-2</v>
      </c>
      <c r="AJ102" s="137">
        <v>2.10537601231966E-3</v>
      </c>
    </row>
    <row r="103" spans="1:36">
      <c r="A103">
        <v>891</v>
      </c>
      <c r="B103">
        <v>9957</v>
      </c>
      <c r="C103" t="s">
        <v>2187</v>
      </c>
      <c r="D103" t="s">
        <v>2188</v>
      </c>
      <c r="E103" t="s">
        <v>41</v>
      </c>
      <c r="F103" t="s">
        <v>2189</v>
      </c>
      <c r="G103" t="s">
        <v>2190</v>
      </c>
      <c r="H103" t="s">
        <v>44</v>
      </c>
      <c r="I103" t="s">
        <v>128</v>
      </c>
      <c r="J103" t="s">
        <v>45</v>
      </c>
      <c r="K103" t="s">
        <v>45</v>
      </c>
      <c r="L103" t="s">
        <v>46</v>
      </c>
      <c r="M103" t="s">
        <v>47</v>
      </c>
      <c r="N103" t="s">
        <v>868</v>
      </c>
      <c r="O103" t="s">
        <v>51</v>
      </c>
      <c r="P103" t="s">
        <v>1684</v>
      </c>
      <c r="Q103" t="s">
        <v>117</v>
      </c>
      <c r="R103" t="s">
        <v>118</v>
      </c>
      <c r="S103" t="s">
        <v>52</v>
      </c>
      <c r="T103" t="s">
        <v>2191</v>
      </c>
      <c r="U103" t="s">
        <v>2192</v>
      </c>
      <c r="V103" s="137">
        <v>2.29E-2</v>
      </c>
      <c r="W103" s="137">
        <v>5.0180000000000002E-2</v>
      </c>
      <c r="X103" t="s">
        <v>134</v>
      </c>
      <c r="Y103" t="s">
        <v>51</v>
      </c>
      <c r="Z103" s="133">
        <v>70096.149999999994</v>
      </c>
      <c r="AA103" s="135">
        <v>1</v>
      </c>
      <c r="AB103" s="139">
        <v>99.05</v>
      </c>
      <c r="AD103" s="133">
        <v>69.430000000000007</v>
      </c>
      <c r="AG103" t="s">
        <v>123</v>
      </c>
      <c r="AH103" s="137">
        <v>4.2299999999999998E-4</v>
      </c>
      <c r="AI103" s="137">
        <v>2.4199529757068399E-3</v>
      </c>
      <c r="AJ103" s="137">
        <v>4.3794341966170598E-4</v>
      </c>
    </row>
    <row r="104" spans="1:36">
      <c r="A104">
        <v>891</v>
      </c>
      <c r="B104">
        <v>9957</v>
      </c>
      <c r="C104" t="s">
        <v>2193</v>
      </c>
      <c r="D104" t="s">
        <v>2194</v>
      </c>
      <c r="E104" t="s">
        <v>41</v>
      </c>
      <c r="F104" t="s">
        <v>2195</v>
      </c>
      <c r="G104" t="s">
        <v>2196</v>
      </c>
      <c r="H104" t="s">
        <v>44</v>
      </c>
      <c r="I104" t="s">
        <v>128</v>
      </c>
      <c r="J104" t="s">
        <v>45</v>
      </c>
      <c r="K104" t="s">
        <v>45</v>
      </c>
      <c r="L104" t="s">
        <v>46</v>
      </c>
      <c r="M104" t="s">
        <v>47</v>
      </c>
      <c r="N104" t="s">
        <v>843</v>
      </c>
      <c r="O104" t="s">
        <v>51</v>
      </c>
      <c r="P104" t="s">
        <v>1703</v>
      </c>
      <c r="Q104" t="s">
        <v>117</v>
      </c>
      <c r="R104" t="s">
        <v>118</v>
      </c>
      <c r="S104" t="s">
        <v>52</v>
      </c>
      <c r="T104" t="s">
        <v>2197</v>
      </c>
      <c r="U104" t="s">
        <v>2198</v>
      </c>
      <c r="V104" s="137">
        <v>5.1499999999999997E-2</v>
      </c>
      <c r="W104" s="137">
        <v>4.4940000000000001E-2</v>
      </c>
      <c r="X104" t="s">
        <v>134</v>
      </c>
      <c r="Y104" t="s">
        <v>51</v>
      </c>
      <c r="Z104" s="133">
        <v>220000</v>
      </c>
      <c r="AA104" s="135">
        <v>1</v>
      </c>
      <c r="AB104" s="139">
        <v>105.59</v>
      </c>
      <c r="AD104" s="133">
        <v>232.298</v>
      </c>
      <c r="AG104" t="s">
        <v>123</v>
      </c>
      <c r="AH104" s="137">
        <v>2.2100000000000001E-4</v>
      </c>
      <c r="AI104" s="137">
        <v>8.0966199178005398E-3</v>
      </c>
      <c r="AJ104" s="137">
        <v>1.4652604617108099E-3</v>
      </c>
    </row>
    <row r="105" spans="1:36">
      <c r="A105">
        <v>891</v>
      </c>
      <c r="B105">
        <v>9957</v>
      </c>
      <c r="C105" t="s">
        <v>2193</v>
      </c>
      <c r="D105" t="s">
        <v>2194</v>
      </c>
      <c r="E105" t="s">
        <v>41</v>
      </c>
      <c r="F105" t="s">
        <v>2199</v>
      </c>
      <c r="G105" t="s">
        <v>2200</v>
      </c>
      <c r="H105" t="s">
        <v>44</v>
      </c>
      <c r="I105" t="s">
        <v>113</v>
      </c>
      <c r="J105" t="s">
        <v>45</v>
      </c>
      <c r="K105" t="s">
        <v>45</v>
      </c>
      <c r="L105" t="s">
        <v>46</v>
      </c>
      <c r="M105" t="s">
        <v>47</v>
      </c>
      <c r="N105" t="s">
        <v>843</v>
      </c>
      <c r="O105" t="s">
        <v>51</v>
      </c>
      <c r="P105" t="s">
        <v>1684</v>
      </c>
      <c r="Q105" t="s">
        <v>117</v>
      </c>
      <c r="R105" t="s">
        <v>118</v>
      </c>
      <c r="S105" t="s">
        <v>52</v>
      </c>
      <c r="T105" t="s">
        <v>2201</v>
      </c>
      <c r="U105" t="s">
        <v>2202</v>
      </c>
      <c r="V105" s="137">
        <v>2.0899999999999998E-2</v>
      </c>
      <c r="W105" s="137">
        <v>2.7789999999999999E-2</v>
      </c>
      <c r="X105" t="s">
        <v>134</v>
      </c>
      <c r="Y105" t="s">
        <v>51</v>
      </c>
      <c r="Z105" s="133">
        <v>600000</v>
      </c>
      <c r="AA105" s="135">
        <v>1</v>
      </c>
      <c r="AB105" s="139">
        <v>112.29</v>
      </c>
      <c r="AD105" s="133">
        <v>673.74</v>
      </c>
      <c r="AG105" t="s">
        <v>123</v>
      </c>
      <c r="AH105" s="137">
        <v>3.8900000000000002E-4</v>
      </c>
      <c r="AI105" s="137">
        <v>2.34828397292225E-2</v>
      </c>
      <c r="AJ105" s="137">
        <v>4.2497334607832999E-3</v>
      </c>
    </row>
    <row r="106" spans="1:36">
      <c r="A106">
        <v>891</v>
      </c>
      <c r="B106">
        <v>9957</v>
      </c>
      <c r="C106" t="s">
        <v>2203</v>
      </c>
      <c r="D106" t="s">
        <v>2204</v>
      </c>
      <c r="E106" t="s">
        <v>41</v>
      </c>
      <c r="F106" t="s">
        <v>2205</v>
      </c>
      <c r="G106" t="s">
        <v>2206</v>
      </c>
      <c r="H106" t="s">
        <v>44</v>
      </c>
      <c r="I106" t="s">
        <v>128</v>
      </c>
      <c r="J106" t="s">
        <v>45</v>
      </c>
      <c r="K106" t="s">
        <v>45</v>
      </c>
      <c r="L106" t="s">
        <v>46</v>
      </c>
      <c r="M106" t="s">
        <v>47</v>
      </c>
      <c r="N106" t="s">
        <v>857</v>
      </c>
      <c r="O106" t="s">
        <v>51</v>
      </c>
      <c r="P106" t="s">
        <v>1678</v>
      </c>
      <c r="Q106" t="s">
        <v>153</v>
      </c>
      <c r="R106" t="s">
        <v>118</v>
      </c>
      <c r="S106" t="s">
        <v>52</v>
      </c>
      <c r="T106" t="s">
        <v>2207</v>
      </c>
      <c r="U106" t="s">
        <v>2208</v>
      </c>
      <c r="V106" s="137">
        <v>5.5899999999999998E-2</v>
      </c>
      <c r="W106" s="137">
        <v>4.9840000000000002E-2</v>
      </c>
      <c r="X106" t="s">
        <v>134</v>
      </c>
      <c r="Y106" t="s">
        <v>51</v>
      </c>
      <c r="Z106" s="133">
        <v>411000</v>
      </c>
      <c r="AA106" s="135">
        <v>1</v>
      </c>
      <c r="AB106" s="139">
        <v>103.44</v>
      </c>
      <c r="AD106" s="133">
        <v>425.13799999999998</v>
      </c>
      <c r="AG106" t="s">
        <v>123</v>
      </c>
      <c r="AH106" s="137">
        <v>5.8799999999999998E-4</v>
      </c>
      <c r="AI106" s="137">
        <v>1.48179667378189E-2</v>
      </c>
      <c r="AJ106" s="137">
        <v>2.68163517669112E-3</v>
      </c>
    </row>
    <row r="107" spans="1:36">
      <c r="A107">
        <v>891</v>
      </c>
      <c r="B107">
        <v>9957</v>
      </c>
      <c r="C107" t="s">
        <v>2209</v>
      </c>
      <c r="D107" t="s">
        <v>2210</v>
      </c>
      <c r="E107" t="s">
        <v>41</v>
      </c>
      <c r="F107" t="s">
        <v>2211</v>
      </c>
      <c r="G107" t="s">
        <v>2212</v>
      </c>
      <c r="H107" t="s">
        <v>44</v>
      </c>
      <c r="I107" t="s">
        <v>128</v>
      </c>
      <c r="J107" t="s">
        <v>45</v>
      </c>
      <c r="K107" t="s">
        <v>45</v>
      </c>
      <c r="L107" t="s">
        <v>46</v>
      </c>
      <c r="M107" t="s">
        <v>47</v>
      </c>
      <c r="N107" t="s">
        <v>854</v>
      </c>
      <c r="O107" t="s">
        <v>51</v>
      </c>
      <c r="P107" t="s">
        <v>1678</v>
      </c>
      <c r="Q107" t="s">
        <v>153</v>
      </c>
      <c r="R107" t="s">
        <v>118</v>
      </c>
      <c r="S107" t="s">
        <v>52</v>
      </c>
      <c r="T107" t="s">
        <v>2213</v>
      </c>
      <c r="U107" t="s">
        <v>2214</v>
      </c>
      <c r="V107" s="137">
        <v>6.3299999999999995E-2</v>
      </c>
      <c r="W107" s="137">
        <v>5.0750000000000003E-2</v>
      </c>
      <c r="X107" t="s">
        <v>134</v>
      </c>
      <c r="Y107" t="s">
        <v>51</v>
      </c>
      <c r="Z107" s="133">
        <v>220000</v>
      </c>
      <c r="AA107" s="135">
        <v>1</v>
      </c>
      <c r="AB107" s="139">
        <v>104.94</v>
      </c>
      <c r="AD107" s="133">
        <v>230.86799999999999</v>
      </c>
      <c r="AG107" t="s">
        <v>123</v>
      </c>
      <c r="AH107" s="137">
        <v>3.3500000000000001E-4</v>
      </c>
      <c r="AI107" s="137">
        <v>8.0467780488113292E-3</v>
      </c>
      <c r="AJ107" s="137">
        <v>1.45624048538623E-3</v>
      </c>
    </row>
    <row r="108" spans="1:36">
      <c r="A108">
        <v>891</v>
      </c>
      <c r="B108">
        <v>9957</v>
      </c>
      <c r="C108" t="s">
        <v>2209</v>
      </c>
      <c r="D108" t="s">
        <v>2210</v>
      </c>
      <c r="E108" t="s">
        <v>41</v>
      </c>
      <c r="F108" t="s">
        <v>2215</v>
      </c>
      <c r="G108" t="s">
        <v>2216</v>
      </c>
      <c r="H108" t="s">
        <v>44</v>
      </c>
      <c r="I108" t="s">
        <v>113</v>
      </c>
      <c r="J108" t="s">
        <v>45</v>
      </c>
      <c r="K108" t="s">
        <v>45</v>
      </c>
      <c r="L108" t="s">
        <v>46</v>
      </c>
      <c r="M108" t="s">
        <v>47</v>
      </c>
      <c r="N108" t="s">
        <v>854</v>
      </c>
      <c r="O108" t="s">
        <v>51</v>
      </c>
      <c r="P108" t="s">
        <v>1678</v>
      </c>
      <c r="Q108" t="s">
        <v>153</v>
      </c>
      <c r="R108" t="s">
        <v>118</v>
      </c>
      <c r="S108" t="s">
        <v>52</v>
      </c>
      <c r="T108" t="s">
        <v>2217</v>
      </c>
      <c r="U108" t="s">
        <v>1826</v>
      </c>
      <c r="V108" s="137">
        <v>3.2500000000000001E-2</v>
      </c>
      <c r="W108" s="137">
        <v>2.853E-2</v>
      </c>
      <c r="X108" t="s">
        <v>134</v>
      </c>
      <c r="Y108" t="s">
        <v>51</v>
      </c>
      <c r="Z108" s="133">
        <v>179280</v>
      </c>
      <c r="AA108" s="135">
        <v>1</v>
      </c>
      <c r="AB108" s="139">
        <v>113.46</v>
      </c>
      <c r="AD108" s="133">
        <v>203.411</v>
      </c>
      <c r="AG108" t="s">
        <v>123</v>
      </c>
      <c r="AH108" s="137">
        <v>5.4100000000000003E-4</v>
      </c>
      <c r="AI108" s="137">
        <v>7.0897823769566597E-3</v>
      </c>
      <c r="AJ108" s="137">
        <v>1.2830511873540801E-3</v>
      </c>
    </row>
    <row r="109" spans="1:36">
      <c r="A109">
        <v>891</v>
      </c>
      <c r="B109">
        <v>9957</v>
      </c>
      <c r="C109" t="s">
        <v>2218</v>
      </c>
      <c r="D109" t="s">
        <v>2219</v>
      </c>
      <c r="E109" t="s">
        <v>41</v>
      </c>
      <c r="F109" t="s">
        <v>2220</v>
      </c>
      <c r="G109" t="s">
        <v>2221</v>
      </c>
      <c r="H109" t="s">
        <v>44</v>
      </c>
      <c r="I109" t="s">
        <v>113</v>
      </c>
      <c r="J109" t="s">
        <v>45</v>
      </c>
      <c r="K109" t="s">
        <v>45</v>
      </c>
      <c r="L109" t="s">
        <v>46</v>
      </c>
      <c r="M109" t="s">
        <v>47</v>
      </c>
      <c r="N109" t="s">
        <v>115</v>
      </c>
      <c r="O109" t="s">
        <v>51</v>
      </c>
      <c r="P109" t="s">
        <v>814</v>
      </c>
      <c r="Q109" t="s">
        <v>814</v>
      </c>
      <c r="R109" t="s">
        <v>814</v>
      </c>
      <c r="S109" t="s">
        <v>52</v>
      </c>
      <c r="T109" t="s">
        <v>2222</v>
      </c>
      <c r="U109" t="s">
        <v>2223</v>
      </c>
      <c r="V109" s="137">
        <v>4.1000000000000002E-2</v>
      </c>
      <c r="W109" s="137">
        <v>3.6630000000000003E-2</v>
      </c>
      <c r="X109" t="s">
        <v>134</v>
      </c>
      <c r="Y109" t="s">
        <v>51</v>
      </c>
      <c r="Z109" s="133">
        <v>175000</v>
      </c>
      <c r="AA109" s="135">
        <v>1</v>
      </c>
      <c r="AB109" s="139">
        <v>104.62</v>
      </c>
      <c r="AD109" s="133">
        <v>183.08500000000001</v>
      </c>
      <c r="AG109" t="s">
        <v>123</v>
      </c>
      <c r="AH109" s="137">
        <v>6.2500000000000001E-4</v>
      </c>
      <c r="AI109" s="137">
        <v>6.3813276810412104E-3</v>
      </c>
      <c r="AJ109" s="137">
        <v>1.1548408149546E-3</v>
      </c>
    </row>
    <row r="110" spans="1:36">
      <c r="A110">
        <v>891</v>
      </c>
      <c r="B110">
        <v>9957</v>
      </c>
      <c r="C110" t="s">
        <v>2224</v>
      </c>
      <c r="D110" t="s">
        <v>2225</v>
      </c>
      <c r="E110" t="s">
        <v>41</v>
      </c>
      <c r="F110" t="s">
        <v>2226</v>
      </c>
      <c r="G110" t="s">
        <v>2227</v>
      </c>
      <c r="H110" t="s">
        <v>44</v>
      </c>
      <c r="I110" t="s">
        <v>128</v>
      </c>
      <c r="J110" t="s">
        <v>45</v>
      </c>
      <c r="K110" t="s">
        <v>45</v>
      </c>
      <c r="L110" t="s">
        <v>46</v>
      </c>
      <c r="M110" t="s">
        <v>47</v>
      </c>
      <c r="N110" t="s">
        <v>855</v>
      </c>
      <c r="O110" t="s">
        <v>51</v>
      </c>
      <c r="P110" t="s">
        <v>1684</v>
      </c>
      <c r="Q110" t="s">
        <v>117</v>
      </c>
      <c r="R110" t="s">
        <v>118</v>
      </c>
      <c r="S110" t="s">
        <v>52</v>
      </c>
      <c r="T110" t="s">
        <v>2228</v>
      </c>
      <c r="U110" t="s">
        <v>2229</v>
      </c>
      <c r="V110" s="137">
        <v>5.04E-2</v>
      </c>
      <c r="W110" s="137">
        <v>4.7039999999999998E-2</v>
      </c>
      <c r="X110" t="s">
        <v>134</v>
      </c>
      <c r="Y110" t="s">
        <v>51</v>
      </c>
      <c r="Z110" s="133">
        <v>205348</v>
      </c>
      <c r="AA110" s="135">
        <v>1</v>
      </c>
      <c r="AB110" s="139">
        <v>102.13</v>
      </c>
      <c r="AD110" s="133">
        <v>209.72200000000001</v>
      </c>
      <c r="AG110" t="s">
        <v>123</v>
      </c>
      <c r="AH110" s="137">
        <v>4.44E-4</v>
      </c>
      <c r="AI110" s="137">
        <v>7.3097427146900096E-3</v>
      </c>
      <c r="AJ110" s="137">
        <v>1.32285782139363E-3</v>
      </c>
    </row>
    <row r="111" spans="1:36">
      <c r="A111">
        <v>891</v>
      </c>
      <c r="B111">
        <v>9957</v>
      </c>
      <c r="C111" t="s">
        <v>2230</v>
      </c>
      <c r="D111" t="s">
        <v>2231</v>
      </c>
      <c r="E111" t="s">
        <v>41</v>
      </c>
      <c r="F111" t="s">
        <v>2232</v>
      </c>
      <c r="G111" t="s">
        <v>2233</v>
      </c>
      <c r="H111" t="s">
        <v>44</v>
      </c>
      <c r="I111" t="s">
        <v>113</v>
      </c>
      <c r="J111" t="s">
        <v>45</v>
      </c>
      <c r="K111" t="s">
        <v>45</v>
      </c>
      <c r="L111" t="s">
        <v>46</v>
      </c>
      <c r="M111" t="s">
        <v>47</v>
      </c>
      <c r="N111" t="s">
        <v>58</v>
      </c>
      <c r="O111" t="s">
        <v>51</v>
      </c>
      <c r="P111" t="s">
        <v>1703</v>
      </c>
      <c r="Q111" t="s">
        <v>117</v>
      </c>
      <c r="R111" t="s">
        <v>118</v>
      </c>
      <c r="S111" t="s">
        <v>52</v>
      </c>
      <c r="T111" t="s">
        <v>2234</v>
      </c>
      <c r="U111" t="s">
        <v>2235</v>
      </c>
      <c r="V111" s="137">
        <v>2.5000000000000001E-2</v>
      </c>
      <c r="W111" s="137">
        <v>2.7720000000000002E-2</v>
      </c>
      <c r="X111" t="s">
        <v>134</v>
      </c>
      <c r="Y111" t="s">
        <v>51</v>
      </c>
      <c r="Z111" s="133">
        <v>337750</v>
      </c>
      <c r="AA111" s="135">
        <v>1</v>
      </c>
      <c r="AB111" s="139">
        <v>116.35</v>
      </c>
      <c r="AD111" s="133">
        <v>392.97199999999998</v>
      </c>
      <c r="AG111" t="s">
        <v>123</v>
      </c>
      <c r="AH111" s="137">
        <v>2.5000000000000001E-4</v>
      </c>
      <c r="AI111" s="137">
        <v>1.36968287906715E-2</v>
      </c>
      <c r="AJ111" s="137">
        <v>2.4787407438590799E-3</v>
      </c>
    </row>
    <row r="112" spans="1:36">
      <c r="A112">
        <v>891</v>
      </c>
      <c r="B112">
        <v>9957</v>
      </c>
      <c r="C112" t="s">
        <v>2236</v>
      </c>
      <c r="D112" t="s">
        <v>2237</v>
      </c>
      <c r="E112" t="s">
        <v>41</v>
      </c>
      <c r="F112" t="s">
        <v>2238</v>
      </c>
      <c r="G112" t="s">
        <v>2239</v>
      </c>
      <c r="H112" t="s">
        <v>44</v>
      </c>
      <c r="I112" t="s">
        <v>128</v>
      </c>
      <c r="J112" t="s">
        <v>45</v>
      </c>
      <c r="K112" t="s">
        <v>45</v>
      </c>
      <c r="L112" t="s">
        <v>46</v>
      </c>
      <c r="M112" t="s">
        <v>47</v>
      </c>
      <c r="N112" t="s">
        <v>844</v>
      </c>
      <c r="O112" t="s">
        <v>51</v>
      </c>
      <c r="P112" t="s">
        <v>1678</v>
      </c>
      <c r="Q112" t="s">
        <v>153</v>
      </c>
      <c r="R112" t="s">
        <v>118</v>
      </c>
      <c r="S112" t="s">
        <v>52</v>
      </c>
      <c r="T112" t="s">
        <v>2240</v>
      </c>
      <c r="U112" t="s">
        <v>1673</v>
      </c>
      <c r="V112" s="137">
        <v>5.8200000000000002E-2</v>
      </c>
      <c r="W112" s="137">
        <v>4.8300000000000003E-2</v>
      </c>
      <c r="X112" t="s">
        <v>134</v>
      </c>
      <c r="Y112" t="s">
        <v>51</v>
      </c>
      <c r="Z112" s="133">
        <v>196650</v>
      </c>
      <c r="AA112" s="135">
        <v>1</v>
      </c>
      <c r="AB112" s="139">
        <v>105.84</v>
      </c>
      <c r="AD112" s="133">
        <v>208.13399999999999</v>
      </c>
      <c r="AG112" t="s">
        <v>123</v>
      </c>
      <c r="AH112" s="137">
        <v>1.183E-3</v>
      </c>
      <c r="AI112" s="137">
        <v>7.2544094428478399E-3</v>
      </c>
      <c r="AJ112" s="137">
        <v>1.31284405561599E-3</v>
      </c>
    </row>
    <row r="113" spans="1:36">
      <c r="A113">
        <v>891</v>
      </c>
      <c r="B113">
        <v>9957</v>
      </c>
      <c r="C113" t="s">
        <v>2241</v>
      </c>
      <c r="D113" t="s">
        <v>2242</v>
      </c>
      <c r="E113" t="s">
        <v>41</v>
      </c>
      <c r="F113" t="s">
        <v>2243</v>
      </c>
      <c r="G113" t="s">
        <v>2244</v>
      </c>
      <c r="H113" t="s">
        <v>44</v>
      </c>
      <c r="I113" t="s">
        <v>128</v>
      </c>
      <c r="J113" t="s">
        <v>45</v>
      </c>
      <c r="K113" t="s">
        <v>45</v>
      </c>
      <c r="L113" t="s">
        <v>46</v>
      </c>
      <c r="M113" t="s">
        <v>47</v>
      </c>
      <c r="N113" t="s">
        <v>58</v>
      </c>
      <c r="O113" t="s">
        <v>51</v>
      </c>
      <c r="P113" t="s">
        <v>1678</v>
      </c>
      <c r="Q113" t="s">
        <v>153</v>
      </c>
      <c r="R113" t="s">
        <v>118</v>
      </c>
      <c r="S113" t="s">
        <v>52</v>
      </c>
      <c r="T113" t="s">
        <v>2245</v>
      </c>
      <c r="U113" t="s">
        <v>2246</v>
      </c>
      <c r="V113" s="137">
        <v>4.1000000000000002E-2</v>
      </c>
      <c r="W113" s="137">
        <v>5.1180000000000003E-2</v>
      </c>
      <c r="X113" t="s">
        <v>134</v>
      </c>
      <c r="Y113" t="s">
        <v>51</v>
      </c>
      <c r="Z113" s="133">
        <v>0.56000000000000005</v>
      </c>
      <c r="AA113" s="135">
        <v>1</v>
      </c>
      <c r="AB113" s="139">
        <v>99.48</v>
      </c>
      <c r="AD113" s="133">
        <v>1E-3</v>
      </c>
      <c r="AG113" t="s">
        <v>123</v>
      </c>
      <c r="AH113" s="137">
        <v>0</v>
      </c>
      <c r="AI113" s="137">
        <v>1.94169979800414E-8</v>
      </c>
      <c r="AJ113" s="137">
        <v>3.5139304690249103E-9</v>
      </c>
    </row>
    <row r="114" spans="1:36">
      <c r="A114">
        <v>891</v>
      </c>
      <c r="B114">
        <v>9957</v>
      </c>
      <c r="C114" t="s">
        <v>2247</v>
      </c>
      <c r="D114" t="s">
        <v>2248</v>
      </c>
      <c r="E114" t="s">
        <v>41</v>
      </c>
      <c r="F114" t="s">
        <v>2249</v>
      </c>
      <c r="G114" t="s">
        <v>2250</v>
      </c>
      <c r="H114" t="s">
        <v>44</v>
      </c>
      <c r="I114" t="s">
        <v>1141</v>
      </c>
      <c r="J114" t="s">
        <v>45</v>
      </c>
      <c r="K114" t="s">
        <v>45</v>
      </c>
      <c r="L114" t="s">
        <v>46</v>
      </c>
      <c r="M114" t="s">
        <v>47</v>
      </c>
      <c r="N114" t="s">
        <v>66</v>
      </c>
      <c r="O114" t="s">
        <v>51</v>
      </c>
      <c r="P114" t="s">
        <v>152</v>
      </c>
      <c r="Q114" t="s">
        <v>153</v>
      </c>
      <c r="R114" t="s">
        <v>118</v>
      </c>
      <c r="S114" t="s">
        <v>52</v>
      </c>
      <c r="T114" t="s">
        <v>2251</v>
      </c>
      <c r="U114" t="s">
        <v>2252</v>
      </c>
      <c r="V114" s="137">
        <v>4.6899999999999997E-2</v>
      </c>
      <c r="W114" s="137">
        <v>5.6849999999999998E-2</v>
      </c>
      <c r="X114" t="s">
        <v>134</v>
      </c>
      <c r="Y114" t="s">
        <v>51</v>
      </c>
      <c r="Z114" s="133">
        <v>93166.25</v>
      </c>
      <c r="AA114" s="135">
        <v>1</v>
      </c>
      <c r="AB114" s="139">
        <v>88.06</v>
      </c>
      <c r="AD114" s="133">
        <v>82.042000000000002</v>
      </c>
      <c r="AG114" t="s">
        <v>123</v>
      </c>
      <c r="AH114" s="137">
        <v>6.8999999999999997E-5</v>
      </c>
      <c r="AI114" s="137">
        <v>2.85953606400408E-3</v>
      </c>
      <c r="AJ114" s="137">
        <v>5.1749559395886005E-4</v>
      </c>
    </row>
    <row r="115" spans="1:36">
      <c r="A115">
        <v>891</v>
      </c>
      <c r="B115">
        <v>9957</v>
      </c>
      <c r="C115" t="s">
        <v>1923</v>
      </c>
      <c r="D115" t="s">
        <v>1924</v>
      </c>
      <c r="E115" t="s">
        <v>41</v>
      </c>
      <c r="F115" t="s">
        <v>2253</v>
      </c>
      <c r="G115" t="s">
        <v>2254</v>
      </c>
      <c r="H115" t="s">
        <v>44</v>
      </c>
      <c r="I115" t="s">
        <v>1141</v>
      </c>
      <c r="J115" t="s">
        <v>76</v>
      </c>
      <c r="K115" t="s">
        <v>45</v>
      </c>
      <c r="L115" t="s">
        <v>46</v>
      </c>
      <c r="M115" t="s">
        <v>114</v>
      </c>
      <c r="N115" t="s">
        <v>839</v>
      </c>
      <c r="O115" t="s">
        <v>51</v>
      </c>
      <c r="P115" t="s">
        <v>2255</v>
      </c>
      <c r="Q115" t="s">
        <v>144</v>
      </c>
      <c r="R115" t="s">
        <v>118</v>
      </c>
      <c r="S115" t="s">
        <v>80</v>
      </c>
      <c r="T115" t="s">
        <v>2256</v>
      </c>
      <c r="U115" t="s">
        <v>2257</v>
      </c>
      <c r="V115" s="137">
        <v>8.1000000000000003E-2</v>
      </c>
      <c r="W115" s="137">
        <v>6.2689999999999996E-2</v>
      </c>
      <c r="X115" t="s">
        <v>134</v>
      </c>
      <c r="Y115" t="s">
        <v>51</v>
      </c>
      <c r="Z115" s="133">
        <v>100000</v>
      </c>
      <c r="AA115" s="135">
        <v>3.165</v>
      </c>
      <c r="AB115" s="139">
        <v>132.73099999999999</v>
      </c>
      <c r="AD115" s="133">
        <v>420.09399999999999</v>
      </c>
      <c r="AG115" t="s">
        <v>123</v>
      </c>
      <c r="AH115" s="137">
        <v>8.0000000000000004E-4</v>
      </c>
      <c r="AI115" s="137">
        <v>1.4642133511910699E-2</v>
      </c>
      <c r="AJ115" s="137">
        <v>2.64981430867533E-3</v>
      </c>
    </row>
    <row r="116" spans="1:36">
      <c r="A116">
        <v>891</v>
      </c>
      <c r="B116">
        <v>9957</v>
      </c>
      <c r="C116" t="s">
        <v>2258</v>
      </c>
      <c r="D116" t="s">
        <v>2259</v>
      </c>
      <c r="E116" t="s">
        <v>72</v>
      </c>
      <c r="F116" t="s">
        <v>2260</v>
      </c>
      <c r="G116" t="s">
        <v>2261</v>
      </c>
      <c r="H116" t="s">
        <v>44</v>
      </c>
      <c r="I116" t="s">
        <v>1141</v>
      </c>
      <c r="J116" t="s">
        <v>76</v>
      </c>
      <c r="K116" t="s">
        <v>218</v>
      </c>
      <c r="L116" t="s">
        <v>46</v>
      </c>
      <c r="M116" t="s">
        <v>114</v>
      </c>
      <c r="N116" t="s">
        <v>66</v>
      </c>
      <c r="O116" t="s">
        <v>51</v>
      </c>
      <c r="P116" t="s">
        <v>2262</v>
      </c>
      <c r="Q116" t="s">
        <v>144</v>
      </c>
      <c r="R116" t="s">
        <v>118</v>
      </c>
      <c r="S116" t="s">
        <v>80</v>
      </c>
      <c r="T116" t="s">
        <v>2263</v>
      </c>
      <c r="U116" t="s">
        <v>2264</v>
      </c>
      <c r="V116" s="137">
        <v>5.3749999999999999E-2</v>
      </c>
      <c r="W116" s="137">
        <v>5.9970000000000002E-2</v>
      </c>
      <c r="X116" t="s">
        <v>134</v>
      </c>
      <c r="Y116" t="s">
        <v>51</v>
      </c>
      <c r="Z116" s="133">
        <v>150000</v>
      </c>
      <c r="AA116" s="135">
        <v>3.165</v>
      </c>
      <c r="AB116" s="139">
        <v>96.326999999999998</v>
      </c>
      <c r="AD116" s="133">
        <v>457.31200000000001</v>
      </c>
      <c r="AG116" t="s">
        <v>123</v>
      </c>
      <c r="AH116" s="137">
        <v>2.4000000000000001E-4</v>
      </c>
      <c r="AI116" s="137">
        <v>1.593935852124E-2</v>
      </c>
      <c r="AJ116" s="137">
        <v>2.8845755467487399E-3</v>
      </c>
    </row>
    <row r="117" spans="1:36">
      <c r="A117">
        <v>891</v>
      </c>
      <c r="B117">
        <v>9957</v>
      </c>
      <c r="C117" t="s">
        <v>2258</v>
      </c>
      <c r="D117" t="s">
        <v>2259</v>
      </c>
      <c r="E117" t="s">
        <v>72</v>
      </c>
      <c r="F117" t="s">
        <v>2265</v>
      </c>
      <c r="G117" t="s">
        <v>2266</v>
      </c>
      <c r="H117" t="s">
        <v>44</v>
      </c>
      <c r="I117" t="s">
        <v>1141</v>
      </c>
      <c r="J117" t="s">
        <v>76</v>
      </c>
      <c r="K117" t="s">
        <v>218</v>
      </c>
      <c r="L117" t="s">
        <v>46</v>
      </c>
      <c r="M117" t="s">
        <v>114</v>
      </c>
      <c r="N117" t="s">
        <v>66</v>
      </c>
      <c r="O117" t="s">
        <v>51</v>
      </c>
      <c r="P117" t="s">
        <v>2262</v>
      </c>
      <c r="Q117" t="s">
        <v>144</v>
      </c>
      <c r="R117" t="s">
        <v>118</v>
      </c>
      <c r="S117" t="s">
        <v>80</v>
      </c>
      <c r="T117" t="s">
        <v>2267</v>
      </c>
      <c r="U117" t="s">
        <v>2268</v>
      </c>
      <c r="V117" s="137">
        <v>5.8749999999999997E-2</v>
      </c>
      <c r="W117" s="137">
        <v>6.5379999999999994E-2</v>
      </c>
      <c r="X117" t="s">
        <v>134</v>
      </c>
      <c r="Y117" t="s">
        <v>51</v>
      </c>
      <c r="Z117" s="133">
        <v>150000</v>
      </c>
      <c r="AA117" s="135">
        <v>3.165</v>
      </c>
      <c r="AB117" s="139">
        <v>93.15</v>
      </c>
      <c r="AD117" s="133">
        <v>442.23099999999999</v>
      </c>
      <c r="AG117" t="s">
        <v>123</v>
      </c>
      <c r="AH117" s="137">
        <v>2.4000000000000001E-4</v>
      </c>
      <c r="AI117" s="137">
        <v>1.5413721692082501E-2</v>
      </c>
      <c r="AJ117" s="137">
        <v>2.7894500658934198E-3</v>
      </c>
    </row>
    <row r="118" spans="1:36">
      <c r="A118">
        <v>891</v>
      </c>
      <c r="B118">
        <v>9957</v>
      </c>
      <c r="C118" t="s">
        <v>2269</v>
      </c>
      <c r="D118" t="s">
        <v>2270</v>
      </c>
      <c r="E118" t="s">
        <v>41</v>
      </c>
      <c r="F118" t="s">
        <v>2271</v>
      </c>
      <c r="G118" t="s">
        <v>2272</v>
      </c>
      <c r="H118" t="s">
        <v>44</v>
      </c>
      <c r="I118" t="s">
        <v>1141</v>
      </c>
      <c r="J118" t="s">
        <v>76</v>
      </c>
      <c r="K118" t="s">
        <v>45</v>
      </c>
      <c r="L118" t="s">
        <v>46</v>
      </c>
      <c r="M118" t="s">
        <v>114</v>
      </c>
      <c r="N118" t="s">
        <v>879</v>
      </c>
      <c r="O118" t="s">
        <v>51</v>
      </c>
      <c r="P118" t="s">
        <v>2262</v>
      </c>
      <c r="Q118" t="s">
        <v>144</v>
      </c>
      <c r="R118" t="s">
        <v>118</v>
      </c>
      <c r="S118" t="s">
        <v>80</v>
      </c>
      <c r="T118" t="s">
        <v>2273</v>
      </c>
      <c r="U118" t="s">
        <v>146</v>
      </c>
      <c r="V118" s="137">
        <v>6.5000000000000002E-2</v>
      </c>
      <c r="W118" s="137">
        <v>5.8389999999999997E-2</v>
      </c>
      <c r="X118" t="s">
        <v>134</v>
      </c>
      <c r="Y118" t="s">
        <v>51</v>
      </c>
      <c r="Z118" s="133">
        <v>24000</v>
      </c>
      <c r="AA118" s="135">
        <v>3.165</v>
      </c>
      <c r="AB118" s="139">
        <v>101.794</v>
      </c>
      <c r="AD118" s="133">
        <v>77.322999999999993</v>
      </c>
      <c r="AG118" t="s">
        <v>123</v>
      </c>
      <c r="AH118" s="137">
        <v>4.0000000000000003E-5</v>
      </c>
      <c r="AI118" s="137">
        <v>2.6950439061104699E-3</v>
      </c>
      <c r="AJ118" s="137">
        <v>4.8772714024978799E-4</v>
      </c>
    </row>
    <row r="119" spans="1:36">
      <c r="A119">
        <v>891</v>
      </c>
      <c r="B119">
        <v>9957</v>
      </c>
      <c r="C119" t="s">
        <v>2274</v>
      </c>
      <c r="D119" t="s">
        <v>2275</v>
      </c>
      <c r="E119" t="s">
        <v>41</v>
      </c>
      <c r="F119" t="s">
        <v>2276</v>
      </c>
      <c r="G119" t="s">
        <v>2277</v>
      </c>
      <c r="H119" t="s">
        <v>44</v>
      </c>
      <c r="I119" t="s">
        <v>1141</v>
      </c>
      <c r="J119" t="s">
        <v>76</v>
      </c>
      <c r="K119" t="s">
        <v>45</v>
      </c>
      <c r="L119" t="s">
        <v>46</v>
      </c>
      <c r="M119" t="s">
        <v>114</v>
      </c>
      <c r="N119" t="s">
        <v>928</v>
      </c>
      <c r="O119" t="s">
        <v>51</v>
      </c>
      <c r="P119" t="s">
        <v>2278</v>
      </c>
      <c r="Q119" t="s">
        <v>144</v>
      </c>
      <c r="R119" t="s">
        <v>118</v>
      </c>
      <c r="S119" t="s">
        <v>80</v>
      </c>
      <c r="T119" t="s">
        <v>2279</v>
      </c>
      <c r="U119" t="s">
        <v>2280</v>
      </c>
      <c r="V119" s="137">
        <v>3.0769999999999999E-2</v>
      </c>
      <c r="W119" s="137">
        <v>6.0539999999999997E-2</v>
      </c>
      <c r="X119" t="s">
        <v>134</v>
      </c>
      <c r="Y119" t="s">
        <v>51</v>
      </c>
      <c r="Z119" s="133">
        <v>35000</v>
      </c>
      <c r="AA119" s="135">
        <v>3.165</v>
      </c>
      <c r="AB119" s="139">
        <v>101.44799999999999</v>
      </c>
      <c r="AD119" s="133">
        <v>112.379</v>
      </c>
      <c r="AG119" t="s">
        <v>123</v>
      </c>
      <c r="AH119" s="137">
        <v>5.8E-5</v>
      </c>
      <c r="AI119" s="137">
        <v>3.91689785172034E-3</v>
      </c>
      <c r="AJ119" s="137">
        <v>7.0884833584295098E-4</v>
      </c>
    </row>
    <row r="120" spans="1:36">
      <c r="A120">
        <v>891</v>
      </c>
      <c r="B120">
        <v>9957</v>
      </c>
      <c r="C120" t="s">
        <v>2281</v>
      </c>
      <c r="D120" t="s">
        <v>2282</v>
      </c>
      <c r="E120" t="s">
        <v>290</v>
      </c>
      <c r="F120" t="s">
        <v>2283</v>
      </c>
      <c r="G120" t="s">
        <v>2284</v>
      </c>
      <c r="H120" t="s">
        <v>44</v>
      </c>
      <c r="I120" t="s">
        <v>1141</v>
      </c>
      <c r="J120" t="s">
        <v>76</v>
      </c>
      <c r="K120" t="s">
        <v>77</v>
      </c>
      <c r="L120" t="s">
        <v>46</v>
      </c>
      <c r="M120" t="s">
        <v>114</v>
      </c>
      <c r="N120" t="s">
        <v>945</v>
      </c>
      <c r="O120" t="s">
        <v>51</v>
      </c>
      <c r="P120" t="s">
        <v>814</v>
      </c>
      <c r="Q120" t="s">
        <v>814</v>
      </c>
      <c r="R120" t="s">
        <v>814</v>
      </c>
      <c r="S120" t="s">
        <v>80</v>
      </c>
      <c r="T120" s="151" t="s">
        <v>2086</v>
      </c>
      <c r="U120" t="s">
        <v>2285</v>
      </c>
      <c r="V120" s="137">
        <v>1.4999999999999999E-2</v>
      </c>
      <c r="W120" s="178">
        <v>2.64E-3</v>
      </c>
      <c r="X120" t="s">
        <v>134</v>
      </c>
      <c r="Y120" t="s">
        <v>51</v>
      </c>
      <c r="Z120" s="133">
        <v>40000</v>
      </c>
      <c r="AA120" s="135">
        <v>3.165</v>
      </c>
      <c r="AB120" s="139">
        <v>104.133</v>
      </c>
      <c r="AD120" s="133">
        <v>131.83199999999999</v>
      </c>
      <c r="AG120" t="s">
        <v>123</v>
      </c>
      <c r="AH120" s="137">
        <v>5.5000000000000002E-5</v>
      </c>
      <c r="AI120" s="137">
        <v>4.5949367082869699E-3</v>
      </c>
      <c r="AJ120" s="137">
        <v>8.3155429686335896E-4</v>
      </c>
    </row>
    <row r="121" spans="1:36">
      <c r="A121">
        <v>891</v>
      </c>
      <c r="B121">
        <v>9957</v>
      </c>
      <c r="C121" t="s">
        <v>2286</v>
      </c>
      <c r="D121" t="s">
        <v>2287</v>
      </c>
      <c r="E121" t="s">
        <v>41</v>
      </c>
      <c r="F121" t="s">
        <v>2288</v>
      </c>
      <c r="G121" t="s">
        <v>2289</v>
      </c>
      <c r="H121" t="s">
        <v>44</v>
      </c>
      <c r="I121" t="s">
        <v>1141</v>
      </c>
      <c r="J121" t="s">
        <v>76</v>
      </c>
      <c r="K121" t="s">
        <v>77</v>
      </c>
      <c r="L121" t="s">
        <v>46</v>
      </c>
      <c r="M121" t="s">
        <v>114</v>
      </c>
      <c r="N121" t="s">
        <v>859</v>
      </c>
      <c r="O121" t="s">
        <v>51</v>
      </c>
      <c r="P121" t="s">
        <v>2290</v>
      </c>
      <c r="Q121" t="s">
        <v>144</v>
      </c>
      <c r="R121" t="s">
        <v>118</v>
      </c>
      <c r="S121" t="s">
        <v>214</v>
      </c>
      <c r="T121" t="s">
        <v>2291</v>
      </c>
      <c r="U121" t="s">
        <v>2292</v>
      </c>
      <c r="V121" s="137">
        <v>4.3749999999999997E-2</v>
      </c>
      <c r="W121" s="137">
        <v>3.6679999999999997E-2</v>
      </c>
      <c r="X121" t="s">
        <v>134</v>
      </c>
      <c r="Y121" t="s">
        <v>51</v>
      </c>
      <c r="Z121" s="133">
        <v>106000</v>
      </c>
      <c r="AA121" s="135">
        <v>3.6360000000000001</v>
      </c>
      <c r="AB121" s="139">
        <v>102.012</v>
      </c>
      <c r="AD121" s="133">
        <v>393.17</v>
      </c>
      <c r="AG121" t="s">
        <v>123</v>
      </c>
      <c r="AH121" s="137">
        <v>7.1000000000000005E-5</v>
      </c>
      <c r="AI121" s="137">
        <v>1.3703732046510901E-2</v>
      </c>
      <c r="AJ121" s="137">
        <v>2.4799900389898101E-3</v>
      </c>
    </row>
    <row r="122" spans="1:36">
      <c r="A122">
        <v>891</v>
      </c>
      <c r="B122">
        <v>9957</v>
      </c>
      <c r="C122" t="s">
        <v>2286</v>
      </c>
      <c r="D122" t="s">
        <v>2287</v>
      </c>
      <c r="E122" t="s">
        <v>41</v>
      </c>
      <c r="F122" t="s">
        <v>2293</v>
      </c>
      <c r="G122" t="s">
        <v>2294</v>
      </c>
      <c r="H122" t="s">
        <v>44</v>
      </c>
      <c r="I122" t="s">
        <v>1141</v>
      </c>
      <c r="J122" t="s">
        <v>76</v>
      </c>
      <c r="K122" t="s">
        <v>77</v>
      </c>
      <c r="L122" t="s">
        <v>46</v>
      </c>
      <c r="M122" t="s">
        <v>114</v>
      </c>
      <c r="N122" t="s">
        <v>859</v>
      </c>
      <c r="O122" t="s">
        <v>51</v>
      </c>
      <c r="P122" t="s">
        <v>2290</v>
      </c>
      <c r="Q122" t="s">
        <v>144</v>
      </c>
      <c r="R122" t="s">
        <v>118</v>
      </c>
      <c r="S122" t="s">
        <v>80</v>
      </c>
      <c r="T122" t="s">
        <v>2295</v>
      </c>
      <c r="U122" t="s">
        <v>2296</v>
      </c>
      <c r="V122" s="137">
        <v>5.1249999999999997E-2</v>
      </c>
      <c r="W122" s="137">
        <v>4.8300000000000003E-2</v>
      </c>
      <c r="X122" t="s">
        <v>134</v>
      </c>
      <c r="Y122" t="s">
        <v>51</v>
      </c>
      <c r="Z122" s="133">
        <v>63000</v>
      </c>
      <c r="AA122" s="135">
        <v>3.165</v>
      </c>
      <c r="AB122" s="139">
        <v>103.855</v>
      </c>
      <c r="AD122" s="133">
        <v>207.08099999999999</v>
      </c>
      <c r="AG122" t="s">
        <v>123</v>
      </c>
      <c r="AH122" s="137">
        <v>6.3E-5</v>
      </c>
      <c r="AI122" s="137">
        <v>7.21770428728902E-3</v>
      </c>
      <c r="AJ122" s="137">
        <v>1.3062014549100999E-3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Z90"/>
  <sheetViews>
    <sheetView rightToLeft="1" tabSelected="1" topLeftCell="C1" workbookViewId="0">
      <selection activeCell="J97" sqref="J97"/>
    </sheetView>
  </sheetViews>
  <sheetFormatPr defaultColWidth="0" defaultRowHeight="14.25"/>
  <cols>
    <col min="1" max="24" width="11.625" customWidth="1"/>
    <col min="25" max="26" width="11.625" hidden="1" customWidth="1"/>
    <col min="27" max="27" width="9" hidden="1" customWidth="1"/>
    <col min="28" max="16384" width="9" hidden="1"/>
  </cols>
  <sheetData>
    <row r="1" spans="1:24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27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1465</v>
      </c>
      <c r="U1" s="14" t="s">
        <v>36</v>
      </c>
      <c r="V1" s="136" t="s">
        <v>1466</v>
      </c>
      <c r="W1" s="136" t="s">
        <v>37</v>
      </c>
      <c r="X1" s="136" t="s">
        <v>38</v>
      </c>
    </row>
    <row r="2" spans="1:24">
      <c r="A2">
        <v>891</v>
      </c>
      <c r="B2">
        <v>9957</v>
      </c>
      <c r="C2" t="s">
        <v>1687</v>
      </c>
      <c r="D2" t="s">
        <v>1688</v>
      </c>
      <c r="E2" t="s">
        <v>41</v>
      </c>
      <c r="F2" t="s">
        <v>2297</v>
      </c>
      <c r="G2" t="s">
        <v>2298</v>
      </c>
      <c r="H2" t="s">
        <v>44</v>
      </c>
      <c r="I2" t="s">
        <v>1299</v>
      </c>
      <c r="J2" t="s">
        <v>45</v>
      </c>
      <c r="K2" t="s">
        <v>45</v>
      </c>
      <c r="L2" t="s">
        <v>46</v>
      </c>
      <c r="M2" t="s">
        <v>47</v>
      </c>
      <c r="N2" t="s">
        <v>839</v>
      </c>
      <c r="O2" t="s">
        <v>51</v>
      </c>
      <c r="P2" t="s">
        <v>52</v>
      </c>
      <c r="Q2" s="133">
        <v>13023</v>
      </c>
      <c r="R2" s="135">
        <v>1</v>
      </c>
      <c r="S2" s="139">
        <v>10860</v>
      </c>
      <c r="U2" s="133">
        <v>1414.298</v>
      </c>
      <c r="V2" s="137">
        <v>4.1999999999999998E-5</v>
      </c>
      <c r="W2" s="137">
        <v>3.4633098162268103E-2</v>
      </c>
      <c r="X2" s="137">
        <v>8.92093193839197E-3</v>
      </c>
    </row>
    <row r="3" spans="1:24">
      <c r="A3">
        <v>891</v>
      </c>
      <c r="B3">
        <v>9957</v>
      </c>
      <c r="C3" t="s">
        <v>2299</v>
      </c>
      <c r="D3" t="s">
        <v>2300</v>
      </c>
      <c r="E3" t="s">
        <v>72</v>
      </c>
      <c r="F3" t="s">
        <v>2301</v>
      </c>
      <c r="G3" t="s">
        <v>2302</v>
      </c>
      <c r="H3" t="s">
        <v>44</v>
      </c>
      <c r="I3" t="s">
        <v>1299</v>
      </c>
      <c r="J3" t="s">
        <v>45</v>
      </c>
      <c r="K3" t="s">
        <v>77</v>
      </c>
      <c r="L3" t="s">
        <v>46</v>
      </c>
      <c r="M3" t="s">
        <v>47</v>
      </c>
      <c r="N3" t="s">
        <v>49</v>
      </c>
      <c r="O3" t="s">
        <v>51</v>
      </c>
      <c r="P3" t="s">
        <v>52</v>
      </c>
      <c r="Q3" s="133">
        <v>1309</v>
      </c>
      <c r="R3" s="135">
        <v>1</v>
      </c>
      <c r="S3" s="139">
        <v>35120</v>
      </c>
      <c r="U3" s="133">
        <v>459.721</v>
      </c>
      <c r="V3" s="137">
        <v>2.3E-5</v>
      </c>
      <c r="W3" s="137">
        <v>1.1257569370210699E-2</v>
      </c>
      <c r="X3" s="137">
        <v>2.8997697425981301E-3</v>
      </c>
    </row>
    <row r="4" spans="1:24">
      <c r="A4">
        <v>891</v>
      </c>
      <c r="B4">
        <v>9957</v>
      </c>
      <c r="C4" t="s">
        <v>1699</v>
      </c>
      <c r="D4" t="s">
        <v>1700</v>
      </c>
      <c r="E4" t="s">
        <v>41</v>
      </c>
      <c r="F4" t="s">
        <v>2303</v>
      </c>
      <c r="G4" t="s">
        <v>2304</v>
      </c>
      <c r="H4" t="s">
        <v>44</v>
      </c>
      <c r="I4" t="s">
        <v>1299</v>
      </c>
      <c r="J4" t="s">
        <v>45</v>
      </c>
      <c r="K4" t="s">
        <v>45</v>
      </c>
      <c r="L4" t="s">
        <v>46</v>
      </c>
      <c r="M4" t="s">
        <v>47</v>
      </c>
      <c r="N4" t="s">
        <v>849</v>
      </c>
      <c r="O4" t="s">
        <v>51</v>
      </c>
      <c r="P4" t="s">
        <v>52</v>
      </c>
      <c r="Q4" s="133">
        <v>27053</v>
      </c>
      <c r="R4" s="135">
        <v>1</v>
      </c>
      <c r="S4" s="139">
        <v>1619</v>
      </c>
      <c r="U4" s="133">
        <v>437.988</v>
      </c>
      <c r="V4" s="137">
        <v>2.0999999999999999E-5</v>
      </c>
      <c r="W4" s="137">
        <v>1.0725381756382799E-2</v>
      </c>
      <c r="X4" s="137">
        <v>2.76268672856428E-3</v>
      </c>
    </row>
    <row r="5" spans="1:24">
      <c r="A5">
        <v>891</v>
      </c>
      <c r="B5">
        <v>9957</v>
      </c>
      <c r="C5" t="s">
        <v>2305</v>
      </c>
      <c r="D5" t="s">
        <v>2306</v>
      </c>
      <c r="E5" t="s">
        <v>41</v>
      </c>
      <c r="F5" t="s">
        <v>2307</v>
      </c>
      <c r="G5" t="s">
        <v>2308</v>
      </c>
      <c r="H5" t="s">
        <v>44</v>
      </c>
      <c r="I5" t="s">
        <v>1299</v>
      </c>
      <c r="J5" t="s">
        <v>45</v>
      </c>
      <c r="K5" t="s">
        <v>45</v>
      </c>
      <c r="L5" t="s">
        <v>46</v>
      </c>
      <c r="M5" t="s">
        <v>47</v>
      </c>
      <c r="N5" t="s">
        <v>843</v>
      </c>
      <c r="O5" t="s">
        <v>51</v>
      </c>
      <c r="P5" t="s">
        <v>52</v>
      </c>
      <c r="Q5" s="133">
        <v>1303</v>
      </c>
      <c r="R5" s="135">
        <v>1</v>
      </c>
      <c r="S5" s="139">
        <v>20880</v>
      </c>
      <c r="U5" s="133">
        <v>272.06599999999997</v>
      </c>
      <c r="V5" s="137">
        <v>8.7999999999999998E-5</v>
      </c>
      <c r="W5" s="137">
        <v>6.6623184578629103E-3</v>
      </c>
      <c r="X5" s="137">
        <v>1.7161066340648499E-3</v>
      </c>
    </row>
    <row r="6" spans="1:24">
      <c r="A6">
        <v>891</v>
      </c>
      <c r="B6">
        <v>9957</v>
      </c>
      <c r="C6" t="s">
        <v>2309</v>
      </c>
      <c r="D6" t="s">
        <v>2310</v>
      </c>
      <c r="E6" t="s">
        <v>41</v>
      </c>
      <c r="F6" t="s">
        <v>2311</v>
      </c>
      <c r="G6" t="s">
        <v>2312</v>
      </c>
      <c r="H6" t="s">
        <v>44</v>
      </c>
      <c r="I6" t="s">
        <v>1299</v>
      </c>
      <c r="J6" t="s">
        <v>45</v>
      </c>
      <c r="K6" t="s">
        <v>45</v>
      </c>
      <c r="L6" t="s">
        <v>46</v>
      </c>
      <c r="M6" t="s">
        <v>47</v>
      </c>
      <c r="N6" t="s">
        <v>856</v>
      </c>
      <c r="O6" t="s">
        <v>51</v>
      </c>
      <c r="P6" t="s">
        <v>52</v>
      </c>
      <c r="Q6" s="133">
        <v>12000</v>
      </c>
      <c r="R6" s="135">
        <v>1</v>
      </c>
      <c r="S6" s="139">
        <v>2460</v>
      </c>
      <c r="T6" s="133">
        <v>1.784</v>
      </c>
      <c r="U6" s="133">
        <v>296.98399999999998</v>
      </c>
      <c r="V6" s="137">
        <v>8.0000000000000007E-5</v>
      </c>
      <c r="W6" s="137">
        <v>7.2725074331489699E-3</v>
      </c>
      <c r="X6" s="137">
        <v>1.87328155074656E-3</v>
      </c>
    </row>
    <row r="7" spans="1:24">
      <c r="A7">
        <v>891</v>
      </c>
      <c r="B7">
        <v>9957</v>
      </c>
      <c r="C7" t="s">
        <v>2313</v>
      </c>
      <c r="D7" t="s">
        <v>2314</v>
      </c>
      <c r="E7" t="s">
        <v>41</v>
      </c>
      <c r="F7" t="s">
        <v>2315</v>
      </c>
      <c r="G7" t="s">
        <v>2316</v>
      </c>
      <c r="H7" t="s">
        <v>44</v>
      </c>
      <c r="I7" t="s">
        <v>1299</v>
      </c>
      <c r="J7" t="s">
        <v>45</v>
      </c>
      <c r="K7" t="s">
        <v>45</v>
      </c>
      <c r="L7" t="s">
        <v>46</v>
      </c>
      <c r="M7" t="s">
        <v>47</v>
      </c>
      <c r="N7" t="s">
        <v>168</v>
      </c>
      <c r="O7" t="s">
        <v>51</v>
      </c>
      <c r="P7" t="s">
        <v>52</v>
      </c>
      <c r="Q7" s="133">
        <v>785</v>
      </c>
      <c r="R7" s="135">
        <v>1</v>
      </c>
      <c r="S7" s="139">
        <v>263700</v>
      </c>
      <c r="U7" s="133">
        <v>2070.0450000000001</v>
      </c>
      <c r="V7" s="137">
        <v>1.7E-5</v>
      </c>
      <c r="W7" s="137">
        <v>5.0690930640853997E-2</v>
      </c>
      <c r="X7" s="137">
        <v>1.30571726509145E-2</v>
      </c>
    </row>
    <row r="8" spans="1:24">
      <c r="A8">
        <v>891</v>
      </c>
      <c r="B8">
        <v>9957</v>
      </c>
      <c r="C8" t="s">
        <v>2317</v>
      </c>
      <c r="D8" t="s">
        <v>2318</v>
      </c>
      <c r="E8" t="s">
        <v>41</v>
      </c>
      <c r="F8" t="s">
        <v>2319</v>
      </c>
      <c r="G8" t="s">
        <v>2320</v>
      </c>
      <c r="H8" t="s">
        <v>44</v>
      </c>
      <c r="I8" t="s">
        <v>1299</v>
      </c>
      <c r="J8" t="s">
        <v>45</v>
      </c>
      <c r="K8" t="s">
        <v>45</v>
      </c>
      <c r="L8" t="s">
        <v>46</v>
      </c>
      <c r="M8" t="s">
        <v>47</v>
      </c>
      <c r="N8" t="s">
        <v>857</v>
      </c>
      <c r="O8" t="s">
        <v>51</v>
      </c>
      <c r="P8" t="s">
        <v>52</v>
      </c>
      <c r="Q8" s="133">
        <v>2562</v>
      </c>
      <c r="R8" s="135">
        <v>1</v>
      </c>
      <c r="S8" s="139">
        <v>5226</v>
      </c>
      <c r="U8" s="133">
        <v>133.88999999999999</v>
      </c>
      <c r="V8" s="137">
        <v>3.8999999999999999E-5</v>
      </c>
      <c r="W8" s="137">
        <v>3.27867982890015E-3</v>
      </c>
      <c r="X8" s="137">
        <v>8.4453546328300396E-4</v>
      </c>
    </row>
    <row r="9" spans="1:24">
      <c r="A9">
        <v>891</v>
      </c>
      <c r="B9">
        <v>9957</v>
      </c>
      <c r="C9" t="s">
        <v>1751</v>
      </c>
      <c r="D9" t="s">
        <v>1752</v>
      </c>
      <c r="E9" t="s">
        <v>41</v>
      </c>
      <c r="F9" t="s">
        <v>2321</v>
      </c>
      <c r="G9" t="s">
        <v>2322</v>
      </c>
      <c r="H9" t="s">
        <v>44</v>
      </c>
      <c r="I9" t="s">
        <v>1299</v>
      </c>
      <c r="J9" t="s">
        <v>45</v>
      </c>
      <c r="K9" t="s">
        <v>45</v>
      </c>
      <c r="L9" t="s">
        <v>46</v>
      </c>
      <c r="M9" t="s">
        <v>47</v>
      </c>
      <c r="N9" t="s">
        <v>58</v>
      </c>
      <c r="O9" t="s">
        <v>51</v>
      </c>
      <c r="P9" t="s">
        <v>52</v>
      </c>
      <c r="Q9" s="133">
        <v>2</v>
      </c>
      <c r="R9" s="135">
        <v>1</v>
      </c>
      <c r="S9" s="139">
        <v>1923</v>
      </c>
      <c r="U9" s="133">
        <v>3.7999999999999999E-2</v>
      </c>
      <c r="V9" s="137">
        <v>0</v>
      </c>
      <c r="W9" s="137">
        <v>9.4180232432012E-7</v>
      </c>
      <c r="X9" s="137">
        <v>2.42593209400845E-7</v>
      </c>
    </row>
    <row r="10" spans="1:24">
      <c r="A10">
        <v>891</v>
      </c>
      <c r="B10">
        <v>9957</v>
      </c>
      <c r="C10" t="s">
        <v>1757</v>
      </c>
      <c r="D10" t="s">
        <v>1758</v>
      </c>
      <c r="E10" t="s">
        <v>41</v>
      </c>
      <c r="F10" t="s">
        <v>2323</v>
      </c>
      <c r="G10" t="s">
        <v>2324</v>
      </c>
      <c r="H10" t="s">
        <v>44</v>
      </c>
      <c r="I10" t="s">
        <v>1299</v>
      </c>
      <c r="J10" t="s">
        <v>45</v>
      </c>
      <c r="K10" t="s">
        <v>77</v>
      </c>
      <c r="L10" t="s">
        <v>46</v>
      </c>
      <c r="M10" t="s">
        <v>47</v>
      </c>
      <c r="N10" t="s">
        <v>49</v>
      </c>
      <c r="O10" t="s">
        <v>51</v>
      </c>
      <c r="P10" t="s">
        <v>52</v>
      </c>
      <c r="Q10" s="133">
        <v>6920.4</v>
      </c>
      <c r="R10" s="135">
        <v>1</v>
      </c>
      <c r="S10" s="139">
        <v>20930</v>
      </c>
      <c r="U10" s="133">
        <v>1448.44</v>
      </c>
      <c r="V10" s="137">
        <v>5.0000000000000002E-5</v>
      </c>
      <c r="W10" s="137">
        <v>3.5469160034674603E-2</v>
      </c>
      <c r="X10" s="137">
        <v>9.1362880992839797E-3</v>
      </c>
    </row>
    <row r="11" spans="1:24">
      <c r="A11">
        <v>891</v>
      </c>
      <c r="B11">
        <v>9957</v>
      </c>
      <c r="C11" t="s">
        <v>2325</v>
      </c>
      <c r="D11" t="s">
        <v>2326</v>
      </c>
      <c r="E11" t="s">
        <v>41</v>
      </c>
      <c r="F11" t="s">
        <v>2327</v>
      </c>
      <c r="G11" t="s">
        <v>2328</v>
      </c>
      <c r="H11" t="s">
        <v>44</v>
      </c>
      <c r="I11" t="s">
        <v>1299</v>
      </c>
      <c r="J11" t="s">
        <v>45</v>
      </c>
      <c r="K11" t="s">
        <v>45</v>
      </c>
      <c r="L11" t="s">
        <v>46</v>
      </c>
      <c r="M11" t="s">
        <v>47</v>
      </c>
      <c r="N11" t="s">
        <v>168</v>
      </c>
      <c r="O11" t="s">
        <v>51</v>
      </c>
      <c r="P11" t="s">
        <v>52</v>
      </c>
      <c r="Q11" s="133">
        <v>6000</v>
      </c>
      <c r="R11" s="135">
        <v>1</v>
      </c>
      <c r="S11" s="139">
        <v>3666</v>
      </c>
      <c r="U11" s="133">
        <v>219.96</v>
      </c>
      <c r="V11" s="137">
        <v>8.0000000000000007E-5</v>
      </c>
      <c r="W11" s="137">
        <v>5.3863452745047703E-3</v>
      </c>
      <c r="X11" s="137">
        <v>1.38743635828939E-3</v>
      </c>
    </row>
    <row r="12" spans="1:24">
      <c r="A12">
        <v>891</v>
      </c>
      <c r="B12">
        <v>9957</v>
      </c>
      <c r="C12" t="s">
        <v>2329</v>
      </c>
      <c r="D12" t="s">
        <v>2330</v>
      </c>
      <c r="E12" t="s">
        <v>290</v>
      </c>
      <c r="F12" t="s">
        <v>2329</v>
      </c>
      <c r="G12" t="s">
        <v>2331</v>
      </c>
      <c r="H12" t="s">
        <v>44</v>
      </c>
      <c r="I12" t="s">
        <v>1299</v>
      </c>
      <c r="J12" t="s">
        <v>45</v>
      </c>
      <c r="K12" t="s">
        <v>206</v>
      </c>
      <c r="L12" t="s">
        <v>46</v>
      </c>
      <c r="M12" t="s">
        <v>47</v>
      </c>
      <c r="N12" t="s">
        <v>857</v>
      </c>
      <c r="O12" t="s">
        <v>51</v>
      </c>
      <c r="P12" t="s">
        <v>52</v>
      </c>
      <c r="Q12" s="133">
        <v>3699</v>
      </c>
      <c r="R12" s="135">
        <v>1</v>
      </c>
      <c r="S12" s="139">
        <v>12900</v>
      </c>
      <c r="U12" s="133">
        <v>477.17099999999999</v>
      </c>
      <c r="V12" s="137">
        <v>1.66E-4</v>
      </c>
      <c r="W12" s="137">
        <v>1.16848870748351E-2</v>
      </c>
      <c r="X12" s="137">
        <v>3.0098399459961198E-3</v>
      </c>
    </row>
    <row r="13" spans="1:24">
      <c r="A13">
        <v>891</v>
      </c>
      <c r="B13">
        <v>9957</v>
      </c>
      <c r="C13" t="s">
        <v>1821</v>
      </c>
      <c r="D13" t="s">
        <v>1822</v>
      </c>
      <c r="E13" t="s">
        <v>41</v>
      </c>
      <c r="F13" t="s">
        <v>2332</v>
      </c>
      <c r="G13" t="s">
        <v>2333</v>
      </c>
      <c r="H13" t="s">
        <v>44</v>
      </c>
      <c r="I13" t="s">
        <v>1299</v>
      </c>
      <c r="J13" t="s">
        <v>45</v>
      </c>
      <c r="K13" t="s">
        <v>45</v>
      </c>
      <c r="L13" t="s">
        <v>46</v>
      </c>
      <c r="M13" t="s">
        <v>47</v>
      </c>
      <c r="N13" t="s">
        <v>844</v>
      </c>
      <c r="O13" t="s">
        <v>51</v>
      </c>
      <c r="P13" t="s">
        <v>52</v>
      </c>
      <c r="Q13" s="133">
        <v>3000</v>
      </c>
      <c r="R13" s="135">
        <v>1</v>
      </c>
      <c r="S13" s="139">
        <v>6851</v>
      </c>
      <c r="U13" s="133">
        <v>205.53</v>
      </c>
      <c r="V13" s="137">
        <v>2.6999999999999999E-5</v>
      </c>
      <c r="W13" s="137">
        <v>5.0329857440851401E-3</v>
      </c>
      <c r="X13" s="137">
        <v>1.2964165971959399E-3</v>
      </c>
    </row>
    <row r="14" spans="1:24">
      <c r="A14">
        <v>891</v>
      </c>
      <c r="B14">
        <v>9957</v>
      </c>
      <c r="C14" t="s">
        <v>1827</v>
      </c>
      <c r="D14" t="s">
        <v>1828</v>
      </c>
      <c r="E14" t="s">
        <v>41</v>
      </c>
      <c r="F14" t="s">
        <v>2334</v>
      </c>
      <c r="G14" t="s">
        <v>2335</v>
      </c>
      <c r="H14" t="s">
        <v>44</v>
      </c>
      <c r="I14" t="s">
        <v>1299</v>
      </c>
      <c r="J14" t="s">
        <v>45</v>
      </c>
      <c r="K14" t="s">
        <v>45</v>
      </c>
      <c r="L14" t="s">
        <v>46</v>
      </c>
      <c r="M14" t="s">
        <v>47</v>
      </c>
      <c r="N14" t="s">
        <v>876</v>
      </c>
      <c r="O14" t="s">
        <v>51</v>
      </c>
      <c r="P14" t="s">
        <v>52</v>
      </c>
      <c r="Q14" s="133">
        <v>76746</v>
      </c>
      <c r="R14" s="135">
        <v>1</v>
      </c>
      <c r="S14" s="139">
        <v>749</v>
      </c>
      <c r="U14" s="133">
        <v>574.82799999999997</v>
      </c>
      <c r="V14" s="137">
        <v>2.8E-5</v>
      </c>
      <c r="W14" s="137">
        <v>1.4076284796027501E-2</v>
      </c>
      <c r="X14" s="137">
        <v>3.6258257353248302E-3</v>
      </c>
    </row>
    <row r="15" spans="1:24">
      <c r="A15">
        <v>891</v>
      </c>
      <c r="B15">
        <v>9957</v>
      </c>
      <c r="C15" t="s">
        <v>53</v>
      </c>
      <c r="D15" t="s">
        <v>54</v>
      </c>
      <c r="E15" t="s">
        <v>41</v>
      </c>
      <c r="F15" t="s">
        <v>2336</v>
      </c>
      <c r="G15" t="s">
        <v>57</v>
      </c>
      <c r="H15" t="s">
        <v>44</v>
      </c>
      <c r="I15" t="s">
        <v>1299</v>
      </c>
      <c r="J15" t="s">
        <v>45</v>
      </c>
      <c r="K15" t="s">
        <v>45</v>
      </c>
      <c r="L15" t="s">
        <v>46</v>
      </c>
      <c r="M15" t="s">
        <v>47</v>
      </c>
      <c r="N15" t="s">
        <v>58</v>
      </c>
      <c r="O15" t="s">
        <v>51</v>
      </c>
      <c r="P15" t="s">
        <v>52</v>
      </c>
      <c r="Q15" s="133">
        <v>723</v>
      </c>
      <c r="R15" s="135">
        <v>1</v>
      </c>
      <c r="S15" s="139">
        <v>71680</v>
      </c>
      <c r="U15" s="133">
        <v>518.24599999999998</v>
      </c>
      <c r="V15" s="137">
        <v>2.9E-5</v>
      </c>
      <c r="W15" s="137">
        <v>1.26907348957497E-2</v>
      </c>
      <c r="X15" s="137">
        <v>3.2689302505573099E-3</v>
      </c>
    </row>
    <row r="16" spans="1:24">
      <c r="A16">
        <v>891</v>
      </c>
      <c r="B16">
        <v>9957</v>
      </c>
      <c r="C16" t="s">
        <v>2337</v>
      </c>
      <c r="D16" t="s">
        <v>2338</v>
      </c>
      <c r="E16" t="s">
        <v>41</v>
      </c>
      <c r="F16" t="s">
        <v>2339</v>
      </c>
      <c r="G16" t="s">
        <v>2340</v>
      </c>
      <c r="H16" t="s">
        <v>44</v>
      </c>
      <c r="I16" t="s">
        <v>1299</v>
      </c>
      <c r="J16" t="s">
        <v>45</v>
      </c>
      <c r="K16" t="s">
        <v>45</v>
      </c>
      <c r="L16" t="s">
        <v>46</v>
      </c>
      <c r="M16" t="s">
        <v>47</v>
      </c>
      <c r="N16" t="s">
        <v>58</v>
      </c>
      <c r="O16" t="s">
        <v>51</v>
      </c>
      <c r="P16" t="s">
        <v>52</v>
      </c>
      <c r="Q16" s="133">
        <v>10069</v>
      </c>
      <c r="R16" s="135">
        <v>1</v>
      </c>
      <c r="S16" s="139">
        <v>1345</v>
      </c>
      <c r="U16" s="133">
        <v>135.428</v>
      </c>
      <c r="V16" s="137">
        <v>1.44E-4</v>
      </c>
      <c r="W16" s="137">
        <v>3.3163404125881799E-3</v>
      </c>
      <c r="X16" s="137">
        <v>8.5423622705143405E-4</v>
      </c>
    </row>
    <row r="17" spans="1:24">
      <c r="A17">
        <v>891</v>
      </c>
      <c r="B17">
        <v>9957</v>
      </c>
      <c r="C17" t="s">
        <v>2341</v>
      </c>
      <c r="D17" t="s">
        <v>2342</v>
      </c>
      <c r="E17" t="s">
        <v>41</v>
      </c>
      <c r="F17" t="s">
        <v>2343</v>
      </c>
      <c r="G17" t="s">
        <v>2344</v>
      </c>
      <c r="H17" t="s">
        <v>44</v>
      </c>
      <c r="I17" t="s">
        <v>1299</v>
      </c>
      <c r="J17" t="s">
        <v>45</v>
      </c>
      <c r="K17" t="s">
        <v>45</v>
      </c>
      <c r="L17" t="s">
        <v>46</v>
      </c>
      <c r="M17" t="s">
        <v>47</v>
      </c>
      <c r="N17" t="s">
        <v>856</v>
      </c>
      <c r="O17" t="s">
        <v>51</v>
      </c>
      <c r="P17" t="s">
        <v>52</v>
      </c>
      <c r="Q17" s="133">
        <v>1593</v>
      </c>
      <c r="R17" s="135">
        <v>1</v>
      </c>
      <c r="S17" s="139">
        <v>70150</v>
      </c>
      <c r="U17" s="133">
        <v>1117.489</v>
      </c>
      <c r="V17" s="137">
        <v>1.6699999999999999E-4</v>
      </c>
      <c r="W17" s="137">
        <v>2.7364904017247199E-2</v>
      </c>
      <c r="X17" s="137">
        <v>7.0487614216522597E-3</v>
      </c>
    </row>
    <row r="18" spans="1:24">
      <c r="A18">
        <v>891</v>
      </c>
      <c r="B18">
        <v>9957</v>
      </c>
      <c r="C18" t="s">
        <v>2345</v>
      </c>
      <c r="D18" t="s">
        <v>2346</v>
      </c>
      <c r="E18" t="s">
        <v>41</v>
      </c>
      <c r="F18" t="s">
        <v>2347</v>
      </c>
      <c r="G18" t="s">
        <v>2348</v>
      </c>
      <c r="H18" t="s">
        <v>44</v>
      </c>
      <c r="I18" t="s">
        <v>1299</v>
      </c>
      <c r="J18" t="s">
        <v>45</v>
      </c>
      <c r="K18" t="s">
        <v>45</v>
      </c>
      <c r="L18" t="s">
        <v>46</v>
      </c>
      <c r="M18" t="s">
        <v>47</v>
      </c>
      <c r="N18" t="s">
        <v>49</v>
      </c>
      <c r="O18" t="s">
        <v>51</v>
      </c>
      <c r="P18" t="s">
        <v>52</v>
      </c>
      <c r="Q18" s="133">
        <v>10141</v>
      </c>
      <c r="R18" s="135">
        <v>1</v>
      </c>
      <c r="S18" s="139">
        <v>5891</v>
      </c>
      <c r="U18" s="133">
        <v>597.40599999999995</v>
      </c>
      <c r="V18" s="137">
        <v>5.0000000000000002E-5</v>
      </c>
      <c r="W18" s="137">
        <v>1.46291901019632E-2</v>
      </c>
      <c r="X18" s="137">
        <v>3.7682452953514398E-3</v>
      </c>
    </row>
    <row r="19" spans="1:24">
      <c r="A19">
        <v>891</v>
      </c>
      <c r="B19">
        <v>9957</v>
      </c>
      <c r="C19" t="s">
        <v>2349</v>
      </c>
      <c r="D19" t="s">
        <v>2350</v>
      </c>
      <c r="E19" t="s">
        <v>41</v>
      </c>
      <c r="F19" t="s">
        <v>2351</v>
      </c>
      <c r="G19" t="s">
        <v>2352</v>
      </c>
      <c r="H19" t="s">
        <v>44</v>
      </c>
      <c r="I19" t="s">
        <v>1299</v>
      </c>
      <c r="J19" t="s">
        <v>45</v>
      </c>
      <c r="K19" t="s">
        <v>45</v>
      </c>
      <c r="L19" t="s">
        <v>46</v>
      </c>
      <c r="M19" t="s">
        <v>47</v>
      </c>
      <c r="N19" t="s">
        <v>845</v>
      </c>
      <c r="O19" t="s">
        <v>51</v>
      </c>
      <c r="P19" t="s">
        <v>52</v>
      </c>
      <c r="Q19" s="133">
        <v>206</v>
      </c>
      <c r="R19" s="135">
        <v>1</v>
      </c>
      <c r="S19" s="139">
        <v>3148</v>
      </c>
      <c r="T19" s="133">
        <v>7.1999999999999995E-2</v>
      </c>
      <c r="U19" s="133">
        <v>6.5570000000000004</v>
      </c>
      <c r="V19" s="137">
        <v>0</v>
      </c>
      <c r="W19" s="137">
        <v>1.60565297255007E-4</v>
      </c>
      <c r="X19" s="137">
        <v>4.1359051441725901E-5</v>
      </c>
    </row>
    <row r="20" spans="1:24">
      <c r="A20">
        <v>891</v>
      </c>
      <c r="B20">
        <v>9957</v>
      </c>
      <c r="C20" t="s">
        <v>2353</v>
      </c>
      <c r="D20" t="s">
        <v>2354</v>
      </c>
      <c r="E20" t="s">
        <v>41</v>
      </c>
      <c r="F20" t="s">
        <v>2355</v>
      </c>
      <c r="G20" t="s">
        <v>2356</v>
      </c>
      <c r="H20" t="s">
        <v>44</v>
      </c>
      <c r="I20" t="s">
        <v>1299</v>
      </c>
      <c r="J20" t="s">
        <v>45</v>
      </c>
      <c r="K20" t="s">
        <v>45</v>
      </c>
      <c r="L20" t="s">
        <v>46</v>
      </c>
      <c r="M20" t="s">
        <v>47</v>
      </c>
      <c r="N20" t="s">
        <v>867</v>
      </c>
      <c r="O20" t="s">
        <v>51</v>
      </c>
      <c r="P20" t="s">
        <v>52</v>
      </c>
      <c r="Q20" s="133">
        <v>5001</v>
      </c>
      <c r="R20" s="135">
        <v>1</v>
      </c>
      <c r="S20" s="139">
        <v>9943</v>
      </c>
      <c r="U20" s="133">
        <v>497.24900000000002</v>
      </c>
      <c r="V20" s="137">
        <v>2.0000000000000001E-4</v>
      </c>
      <c r="W20" s="137">
        <v>1.21765644550404E-2</v>
      </c>
      <c r="X20" s="137">
        <v>3.1364881720343501E-3</v>
      </c>
    </row>
    <row r="21" spans="1:24">
      <c r="A21">
        <v>891</v>
      </c>
      <c r="B21">
        <v>9957</v>
      </c>
      <c r="C21" t="s">
        <v>2357</v>
      </c>
      <c r="D21" t="s">
        <v>2358</v>
      </c>
      <c r="E21" t="s">
        <v>41</v>
      </c>
      <c r="F21" t="s">
        <v>2359</v>
      </c>
      <c r="G21" t="s">
        <v>2360</v>
      </c>
      <c r="H21" t="s">
        <v>44</v>
      </c>
      <c r="I21" t="s">
        <v>1299</v>
      </c>
      <c r="J21" t="s">
        <v>45</v>
      </c>
      <c r="K21" t="s">
        <v>45</v>
      </c>
      <c r="L21" t="s">
        <v>46</v>
      </c>
      <c r="M21" t="s">
        <v>47</v>
      </c>
      <c r="N21" t="s">
        <v>844</v>
      </c>
      <c r="O21" t="s">
        <v>51</v>
      </c>
      <c r="P21" t="s">
        <v>52</v>
      </c>
      <c r="Q21" s="133">
        <v>323</v>
      </c>
      <c r="R21" s="135">
        <v>1</v>
      </c>
      <c r="S21" s="139">
        <v>42240</v>
      </c>
      <c r="U21" s="133">
        <v>136.435</v>
      </c>
      <c r="V21" s="137">
        <v>1.5E-5</v>
      </c>
      <c r="W21" s="137">
        <v>3.34100334058972E-3</v>
      </c>
      <c r="X21" s="137">
        <v>8.6058900268450999E-4</v>
      </c>
    </row>
    <row r="22" spans="1:24">
      <c r="A22">
        <v>891</v>
      </c>
      <c r="B22">
        <v>9957</v>
      </c>
      <c r="C22" t="s">
        <v>2361</v>
      </c>
      <c r="D22" t="s">
        <v>2362</v>
      </c>
      <c r="E22" t="s">
        <v>41</v>
      </c>
      <c r="F22" t="s">
        <v>2363</v>
      </c>
      <c r="G22" t="s">
        <v>2364</v>
      </c>
      <c r="H22" t="s">
        <v>44</v>
      </c>
      <c r="I22" t="s">
        <v>1299</v>
      </c>
      <c r="J22" t="s">
        <v>45</v>
      </c>
      <c r="K22" t="s">
        <v>45</v>
      </c>
      <c r="L22" t="s">
        <v>46</v>
      </c>
      <c r="M22" t="s">
        <v>47</v>
      </c>
      <c r="N22" t="s">
        <v>870</v>
      </c>
      <c r="O22" t="s">
        <v>51</v>
      </c>
      <c r="P22" t="s">
        <v>52</v>
      </c>
      <c r="Q22" s="133">
        <v>6121</v>
      </c>
      <c r="R22" s="135">
        <v>1</v>
      </c>
      <c r="S22" s="139">
        <v>13860</v>
      </c>
      <c r="U22" s="133">
        <v>848.37099999999998</v>
      </c>
      <c r="V22" s="137">
        <v>5.7000000000000003E-5</v>
      </c>
      <c r="W22" s="137">
        <v>2.0774763467624899E-2</v>
      </c>
      <c r="X22" s="137">
        <v>5.3512466618648204E-3</v>
      </c>
    </row>
    <row r="23" spans="1:24">
      <c r="A23">
        <v>891</v>
      </c>
      <c r="B23">
        <v>9957</v>
      </c>
      <c r="C23" t="s">
        <v>2365</v>
      </c>
      <c r="D23" t="s">
        <v>2366</v>
      </c>
      <c r="E23" t="s">
        <v>41</v>
      </c>
      <c r="F23" t="s">
        <v>2367</v>
      </c>
      <c r="G23" t="s">
        <v>2368</v>
      </c>
      <c r="H23" t="s">
        <v>44</v>
      </c>
      <c r="I23" t="s">
        <v>1299</v>
      </c>
      <c r="J23" t="s">
        <v>45</v>
      </c>
      <c r="K23" t="s">
        <v>45</v>
      </c>
      <c r="L23" t="s">
        <v>46</v>
      </c>
      <c r="M23" t="s">
        <v>47</v>
      </c>
      <c r="N23" t="s">
        <v>869</v>
      </c>
      <c r="O23" t="s">
        <v>51</v>
      </c>
      <c r="P23" t="s">
        <v>52</v>
      </c>
      <c r="Q23" s="133">
        <v>52091</v>
      </c>
      <c r="R23" s="135">
        <v>1</v>
      </c>
      <c r="S23" s="139">
        <v>646.70000000000005</v>
      </c>
      <c r="U23" s="133">
        <v>336.87200000000001</v>
      </c>
      <c r="V23" s="137">
        <v>5.1199999999999998E-4</v>
      </c>
      <c r="W23" s="137">
        <v>8.2492797887187396E-3</v>
      </c>
      <c r="X23" s="137">
        <v>2.1248824806580002E-3</v>
      </c>
    </row>
    <row r="24" spans="1:24">
      <c r="A24">
        <v>891</v>
      </c>
      <c r="B24">
        <v>9957</v>
      </c>
      <c r="C24" t="s">
        <v>2369</v>
      </c>
      <c r="D24" t="s">
        <v>2370</v>
      </c>
      <c r="E24" t="s">
        <v>41</v>
      </c>
      <c r="F24" t="s">
        <v>2371</v>
      </c>
      <c r="G24" t="s">
        <v>2372</v>
      </c>
      <c r="H24" t="s">
        <v>44</v>
      </c>
      <c r="I24" t="s">
        <v>1299</v>
      </c>
      <c r="J24" t="s">
        <v>45</v>
      </c>
      <c r="K24" t="s">
        <v>45</v>
      </c>
      <c r="L24" t="s">
        <v>46</v>
      </c>
      <c r="M24" t="s">
        <v>47</v>
      </c>
      <c r="N24" t="s">
        <v>844</v>
      </c>
      <c r="O24" t="s">
        <v>51</v>
      </c>
      <c r="P24" t="s">
        <v>52</v>
      </c>
      <c r="Q24" s="133">
        <v>27000</v>
      </c>
      <c r="R24" s="135">
        <v>1</v>
      </c>
      <c r="S24" s="139">
        <v>1230</v>
      </c>
      <c r="U24" s="133">
        <v>332.1</v>
      </c>
      <c r="V24" s="137">
        <v>2.99E-4</v>
      </c>
      <c r="W24" s="137">
        <v>8.1324116460403505E-3</v>
      </c>
      <c r="X24" s="137">
        <v>2.09477911705722E-3</v>
      </c>
    </row>
    <row r="25" spans="1:24">
      <c r="A25">
        <v>891</v>
      </c>
      <c r="B25">
        <v>9957</v>
      </c>
      <c r="C25" t="s">
        <v>2373</v>
      </c>
      <c r="D25" t="s">
        <v>2374</v>
      </c>
      <c r="E25" t="s">
        <v>41</v>
      </c>
      <c r="F25" t="s">
        <v>2375</v>
      </c>
      <c r="G25" t="s">
        <v>2376</v>
      </c>
      <c r="H25" t="s">
        <v>44</v>
      </c>
      <c r="I25" t="s">
        <v>1299</v>
      </c>
      <c r="J25" t="s">
        <v>45</v>
      </c>
      <c r="K25" t="s">
        <v>45</v>
      </c>
      <c r="L25" t="s">
        <v>46</v>
      </c>
      <c r="M25" t="s">
        <v>47</v>
      </c>
      <c r="N25" t="s">
        <v>843</v>
      </c>
      <c r="O25" t="s">
        <v>51</v>
      </c>
      <c r="P25" t="s">
        <v>52</v>
      </c>
      <c r="Q25" s="133">
        <v>3884</v>
      </c>
      <c r="R25" s="135">
        <v>1</v>
      </c>
      <c r="S25" s="139">
        <v>16600</v>
      </c>
      <c r="U25" s="133">
        <v>644.74400000000003</v>
      </c>
      <c r="V25" s="137">
        <v>1.5E-5</v>
      </c>
      <c r="W25" s="137">
        <v>1.5788387878092901E-2</v>
      </c>
      <c r="X25" s="137">
        <v>4.0668360946941899E-3</v>
      </c>
    </row>
    <row r="26" spans="1:24">
      <c r="A26">
        <v>891</v>
      </c>
      <c r="B26">
        <v>9957</v>
      </c>
      <c r="C26" t="s">
        <v>2377</v>
      </c>
      <c r="D26" t="s">
        <v>2378</v>
      </c>
      <c r="E26" t="s">
        <v>41</v>
      </c>
      <c r="F26" t="s">
        <v>2379</v>
      </c>
      <c r="G26" t="s">
        <v>2380</v>
      </c>
      <c r="H26" t="s">
        <v>44</v>
      </c>
      <c r="I26" t="s">
        <v>1299</v>
      </c>
      <c r="J26" t="s">
        <v>45</v>
      </c>
      <c r="K26" t="s">
        <v>45</v>
      </c>
      <c r="L26" t="s">
        <v>46</v>
      </c>
      <c r="M26" t="s">
        <v>47</v>
      </c>
      <c r="N26" t="s">
        <v>849</v>
      </c>
      <c r="O26" t="s">
        <v>51</v>
      </c>
      <c r="P26" t="s">
        <v>52</v>
      </c>
      <c r="Q26" s="133">
        <v>175</v>
      </c>
      <c r="R26" s="135">
        <v>1</v>
      </c>
      <c r="S26" s="139">
        <v>87870</v>
      </c>
      <c r="U26" s="133">
        <v>153.773</v>
      </c>
      <c r="V26" s="137">
        <v>2.3E-5</v>
      </c>
      <c r="W26" s="137">
        <v>3.7655563680841302E-3</v>
      </c>
      <c r="X26" s="137">
        <v>9.6994706949015904E-4</v>
      </c>
    </row>
    <row r="27" spans="1:24">
      <c r="A27">
        <v>891</v>
      </c>
      <c r="B27">
        <v>9957</v>
      </c>
      <c r="C27" t="s">
        <v>2381</v>
      </c>
      <c r="D27" t="s">
        <v>2382</v>
      </c>
      <c r="E27" t="s">
        <v>41</v>
      </c>
      <c r="F27" t="s">
        <v>2383</v>
      </c>
      <c r="G27" t="s">
        <v>2384</v>
      </c>
      <c r="H27" t="s">
        <v>44</v>
      </c>
      <c r="I27" t="s">
        <v>1299</v>
      </c>
      <c r="J27" t="s">
        <v>45</v>
      </c>
      <c r="K27" t="s">
        <v>45</v>
      </c>
      <c r="L27" t="s">
        <v>46</v>
      </c>
      <c r="M27" t="s">
        <v>47</v>
      </c>
      <c r="N27" t="s">
        <v>868</v>
      </c>
      <c r="O27" t="s">
        <v>51</v>
      </c>
      <c r="P27" t="s">
        <v>52</v>
      </c>
      <c r="Q27" s="133">
        <v>381</v>
      </c>
      <c r="R27" s="135">
        <v>1</v>
      </c>
      <c r="S27" s="139">
        <v>19400</v>
      </c>
      <c r="T27" s="133">
        <v>0.76200000000000001</v>
      </c>
      <c r="U27" s="133">
        <v>74.676000000000002</v>
      </c>
      <c r="V27" s="137">
        <v>1.7E-5</v>
      </c>
      <c r="W27" s="137">
        <v>1.82865393580159E-3</v>
      </c>
      <c r="X27" s="137">
        <v>4.7103199441543298E-4</v>
      </c>
    </row>
    <row r="28" spans="1:24">
      <c r="A28">
        <v>891</v>
      </c>
      <c r="B28">
        <v>9957</v>
      </c>
      <c r="C28" t="s">
        <v>2385</v>
      </c>
      <c r="D28" t="s">
        <v>2386</v>
      </c>
      <c r="E28" t="s">
        <v>41</v>
      </c>
      <c r="F28" t="s">
        <v>2387</v>
      </c>
      <c r="G28" t="s">
        <v>2388</v>
      </c>
      <c r="H28" t="s">
        <v>44</v>
      </c>
      <c r="I28" t="s">
        <v>1299</v>
      </c>
      <c r="J28" t="s">
        <v>45</v>
      </c>
      <c r="K28" t="s">
        <v>45</v>
      </c>
      <c r="L28" t="s">
        <v>46</v>
      </c>
      <c r="M28" t="s">
        <v>47</v>
      </c>
      <c r="N28" t="s">
        <v>856</v>
      </c>
      <c r="O28" t="s">
        <v>51</v>
      </c>
      <c r="P28" t="s">
        <v>52</v>
      </c>
      <c r="Q28" s="133">
        <v>6747</v>
      </c>
      <c r="R28" s="135">
        <v>1</v>
      </c>
      <c r="S28" s="139">
        <v>1646</v>
      </c>
      <c r="U28" s="133">
        <v>111.056</v>
      </c>
      <c r="V28" s="137">
        <v>1.83E-4</v>
      </c>
      <c r="W28" s="137">
        <v>2.7195122476550201E-3</v>
      </c>
      <c r="X28" s="137">
        <v>7.0050284133647204E-4</v>
      </c>
    </row>
    <row r="29" spans="1:24">
      <c r="A29">
        <v>891</v>
      </c>
      <c r="B29">
        <v>9957</v>
      </c>
      <c r="C29" t="s">
        <v>2389</v>
      </c>
      <c r="D29" t="s">
        <v>2390</v>
      </c>
      <c r="E29" t="s">
        <v>41</v>
      </c>
      <c r="F29" t="s">
        <v>2391</v>
      </c>
      <c r="G29" t="s">
        <v>2392</v>
      </c>
      <c r="H29" t="s">
        <v>44</v>
      </c>
      <c r="I29" t="s">
        <v>1299</v>
      </c>
      <c r="J29" t="s">
        <v>45</v>
      </c>
      <c r="K29" t="s">
        <v>218</v>
      </c>
      <c r="L29" t="s">
        <v>46</v>
      </c>
      <c r="M29" t="s">
        <v>47</v>
      </c>
      <c r="N29" t="s">
        <v>851</v>
      </c>
      <c r="O29" t="s">
        <v>51</v>
      </c>
      <c r="P29" t="s">
        <v>52</v>
      </c>
      <c r="Q29" s="133">
        <v>2348</v>
      </c>
      <c r="R29" s="135">
        <v>1</v>
      </c>
      <c r="S29" s="139">
        <v>53870</v>
      </c>
      <c r="U29" s="133">
        <v>1264.8679999999999</v>
      </c>
      <c r="V29" s="137">
        <v>2.0999999999999999E-5</v>
      </c>
      <c r="W29" s="137">
        <v>3.0973875341581199E-2</v>
      </c>
      <c r="X29" s="137">
        <v>7.9783746893173392E-3</v>
      </c>
    </row>
    <row r="30" spans="1:24">
      <c r="A30">
        <v>891</v>
      </c>
      <c r="B30">
        <v>9957</v>
      </c>
      <c r="C30" t="s">
        <v>2286</v>
      </c>
      <c r="D30" t="s">
        <v>2287</v>
      </c>
      <c r="E30" t="s">
        <v>41</v>
      </c>
      <c r="F30" t="s">
        <v>2393</v>
      </c>
      <c r="G30" t="s">
        <v>2394</v>
      </c>
      <c r="H30" t="s">
        <v>44</v>
      </c>
      <c r="I30" t="s">
        <v>1299</v>
      </c>
      <c r="J30" t="s">
        <v>45</v>
      </c>
      <c r="K30" t="s">
        <v>77</v>
      </c>
      <c r="L30" t="s">
        <v>46</v>
      </c>
      <c r="M30" t="s">
        <v>47</v>
      </c>
      <c r="N30" t="s">
        <v>859</v>
      </c>
      <c r="O30" t="s">
        <v>51</v>
      </c>
      <c r="P30" t="s">
        <v>52</v>
      </c>
      <c r="Q30" s="133">
        <v>22390</v>
      </c>
      <c r="R30" s="135">
        <v>1</v>
      </c>
      <c r="S30" s="139">
        <v>9239</v>
      </c>
      <c r="U30" s="133">
        <v>2068.6120000000001</v>
      </c>
      <c r="V30" s="137">
        <v>1.8E-5</v>
      </c>
      <c r="W30" s="137">
        <v>5.0655842014995497E-2</v>
      </c>
      <c r="X30" s="137">
        <v>1.3048134382330301E-2</v>
      </c>
    </row>
    <row r="31" spans="1:24">
      <c r="A31">
        <v>891</v>
      </c>
      <c r="B31">
        <v>9957</v>
      </c>
      <c r="C31" t="s">
        <v>2395</v>
      </c>
      <c r="D31" t="s">
        <v>2396</v>
      </c>
      <c r="E31" t="s">
        <v>41</v>
      </c>
      <c r="F31" t="s">
        <v>2397</v>
      </c>
      <c r="G31" t="s">
        <v>2398</v>
      </c>
      <c r="H31" t="s">
        <v>44</v>
      </c>
      <c r="I31" t="s">
        <v>1299</v>
      </c>
      <c r="J31" t="s">
        <v>45</v>
      </c>
      <c r="K31" t="s">
        <v>45</v>
      </c>
      <c r="L31" t="s">
        <v>46</v>
      </c>
      <c r="M31" t="s">
        <v>47</v>
      </c>
      <c r="N31" t="s">
        <v>867</v>
      </c>
      <c r="O31" t="s">
        <v>51</v>
      </c>
      <c r="P31" t="s">
        <v>52</v>
      </c>
      <c r="Q31" s="133">
        <v>25353</v>
      </c>
      <c r="R31" s="135">
        <v>1</v>
      </c>
      <c r="S31" s="139">
        <v>1295</v>
      </c>
      <c r="U31" s="133">
        <v>328.32100000000003</v>
      </c>
      <c r="V31" s="137">
        <v>2.33E-4</v>
      </c>
      <c r="W31" s="137">
        <v>8.0398806696287007E-3</v>
      </c>
      <c r="X31" s="137">
        <v>2.0709446180789998E-3</v>
      </c>
    </row>
    <row r="32" spans="1:24">
      <c r="A32">
        <v>891</v>
      </c>
      <c r="B32">
        <v>9957</v>
      </c>
      <c r="C32" t="s">
        <v>2399</v>
      </c>
      <c r="D32" t="s">
        <v>2400</v>
      </c>
      <c r="E32" t="s">
        <v>41</v>
      </c>
      <c r="F32" t="s">
        <v>2401</v>
      </c>
      <c r="G32" t="s">
        <v>2402</v>
      </c>
      <c r="H32" t="s">
        <v>44</v>
      </c>
      <c r="I32" t="s">
        <v>1299</v>
      </c>
      <c r="J32" t="s">
        <v>45</v>
      </c>
      <c r="K32" t="s">
        <v>77</v>
      </c>
      <c r="L32" t="s">
        <v>46</v>
      </c>
      <c r="M32" t="s">
        <v>47</v>
      </c>
      <c r="N32" t="s">
        <v>838</v>
      </c>
      <c r="O32" t="s">
        <v>51</v>
      </c>
      <c r="P32" t="s">
        <v>52</v>
      </c>
      <c r="Q32" s="133">
        <v>900</v>
      </c>
      <c r="R32" s="135">
        <v>1</v>
      </c>
      <c r="S32" s="139">
        <v>26670</v>
      </c>
      <c r="U32" s="133">
        <v>240.03</v>
      </c>
      <c r="V32" s="137">
        <v>9.6000000000000002E-5</v>
      </c>
      <c r="W32" s="137">
        <v>5.8778162222194097E-3</v>
      </c>
      <c r="X32" s="137">
        <v>1.5140314106210299E-3</v>
      </c>
    </row>
    <row r="33" spans="1:24">
      <c r="A33">
        <v>891</v>
      </c>
      <c r="B33">
        <v>9957</v>
      </c>
      <c r="C33" t="s">
        <v>2403</v>
      </c>
      <c r="D33" t="s">
        <v>2404</v>
      </c>
      <c r="E33" t="s">
        <v>41</v>
      </c>
      <c r="F33" t="s">
        <v>2405</v>
      </c>
      <c r="G33" t="s">
        <v>2406</v>
      </c>
      <c r="H33" t="s">
        <v>44</v>
      </c>
      <c r="I33" t="s">
        <v>1299</v>
      </c>
      <c r="J33" t="s">
        <v>45</v>
      </c>
      <c r="K33" t="s">
        <v>45</v>
      </c>
      <c r="L33" t="s">
        <v>46</v>
      </c>
      <c r="M33" t="s">
        <v>47</v>
      </c>
      <c r="N33" s="125" t="s">
        <v>870</v>
      </c>
      <c r="O33" t="s">
        <v>51</v>
      </c>
      <c r="P33" t="s">
        <v>52</v>
      </c>
      <c r="Q33" s="133">
        <v>194</v>
      </c>
      <c r="R33" s="135">
        <v>1</v>
      </c>
      <c r="S33" s="139">
        <v>1391</v>
      </c>
      <c r="U33" s="133">
        <v>2.6989999999999998</v>
      </c>
      <c r="V33" s="137">
        <v>9.9999999999999995E-7</v>
      </c>
      <c r="W33" s="137">
        <v>6.6081415607665599E-5</v>
      </c>
      <c r="X33" s="137">
        <v>1.70215153223234E-5</v>
      </c>
    </row>
    <row r="34" spans="1:24">
      <c r="A34">
        <v>891</v>
      </c>
      <c r="B34">
        <v>9957</v>
      </c>
      <c r="C34" t="s">
        <v>2407</v>
      </c>
      <c r="D34" t="s">
        <v>2408</v>
      </c>
      <c r="E34" t="s">
        <v>62</v>
      </c>
      <c r="F34" t="s">
        <v>2409</v>
      </c>
      <c r="G34" t="s">
        <v>2410</v>
      </c>
      <c r="H34" t="s">
        <v>44</v>
      </c>
      <c r="I34" t="s">
        <v>1299</v>
      </c>
      <c r="J34" t="s">
        <v>45</v>
      </c>
      <c r="K34" t="s">
        <v>45</v>
      </c>
      <c r="L34" t="s">
        <v>46</v>
      </c>
      <c r="M34" t="s">
        <v>47</v>
      </c>
      <c r="N34" t="s">
        <v>66</v>
      </c>
      <c r="O34" t="s">
        <v>51</v>
      </c>
      <c r="P34" t="s">
        <v>52</v>
      </c>
      <c r="Q34" s="133">
        <v>111900</v>
      </c>
      <c r="R34" s="135">
        <v>1</v>
      </c>
      <c r="S34" s="139">
        <v>212</v>
      </c>
      <c r="U34" s="133">
        <v>237.22800000000001</v>
      </c>
      <c r="V34" s="137">
        <v>4.3000000000000002E-5</v>
      </c>
      <c r="W34" s="137">
        <v>5.80920129469094E-3</v>
      </c>
      <c r="X34" s="137">
        <v>1.49635730316546E-3</v>
      </c>
    </row>
    <row r="35" spans="1:24">
      <c r="A35">
        <v>891</v>
      </c>
      <c r="B35">
        <v>9957</v>
      </c>
      <c r="C35" t="s">
        <v>1967</v>
      </c>
      <c r="D35" t="s">
        <v>1968</v>
      </c>
      <c r="E35" t="s">
        <v>41</v>
      </c>
      <c r="F35" t="s">
        <v>2411</v>
      </c>
      <c r="G35" t="s">
        <v>2412</v>
      </c>
      <c r="H35" t="s">
        <v>44</v>
      </c>
      <c r="I35" t="s">
        <v>1299</v>
      </c>
      <c r="J35" t="s">
        <v>45</v>
      </c>
      <c r="K35" t="s">
        <v>45</v>
      </c>
      <c r="L35" t="s">
        <v>46</v>
      </c>
      <c r="M35" t="s">
        <v>47</v>
      </c>
      <c r="N35" t="s">
        <v>843</v>
      </c>
      <c r="O35" t="s">
        <v>51</v>
      </c>
      <c r="P35" t="s">
        <v>52</v>
      </c>
      <c r="Q35" s="133">
        <v>1701</v>
      </c>
      <c r="R35" s="135">
        <v>1</v>
      </c>
      <c r="S35" s="139">
        <v>22200</v>
      </c>
      <c r="U35" s="133">
        <v>377.62200000000001</v>
      </c>
      <c r="V35" s="137">
        <v>2.0999999999999999E-5</v>
      </c>
      <c r="W35" s="137">
        <v>9.2471470960585594E-3</v>
      </c>
      <c r="X35" s="137">
        <v>2.3819171326148201E-3</v>
      </c>
    </row>
    <row r="36" spans="1:24">
      <c r="A36">
        <v>891</v>
      </c>
      <c r="B36">
        <v>9957</v>
      </c>
      <c r="C36" t="s">
        <v>608</v>
      </c>
      <c r="D36" t="s">
        <v>1979</v>
      </c>
      <c r="E36" t="s">
        <v>41</v>
      </c>
      <c r="F36" t="s">
        <v>2413</v>
      </c>
      <c r="G36" t="s">
        <v>2414</v>
      </c>
      <c r="H36" t="s">
        <v>44</v>
      </c>
      <c r="I36" t="s">
        <v>1299</v>
      </c>
      <c r="J36" t="s">
        <v>45</v>
      </c>
      <c r="K36" t="s">
        <v>45</v>
      </c>
      <c r="L36" t="s">
        <v>46</v>
      </c>
      <c r="M36" t="s">
        <v>47</v>
      </c>
      <c r="N36" t="s">
        <v>845</v>
      </c>
      <c r="O36" t="s">
        <v>51</v>
      </c>
      <c r="P36" t="s">
        <v>52</v>
      </c>
      <c r="Q36" s="133">
        <v>35909</v>
      </c>
      <c r="R36" s="135">
        <v>1</v>
      </c>
      <c r="S36" s="139">
        <v>6979</v>
      </c>
      <c r="U36" s="133">
        <v>2506.0889999999999</v>
      </c>
      <c r="V36" s="137">
        <v>2.1999999999999999E-5</v>
      </c>
      <c r="W36" s="137">
        <v>6.1368709015895501E-2</v>
      </c>
      <c r="X36" s="137">
        <v>1.5807597510125001E-2</v>
      </c>
    </row>
    <row r="37" spans="1:24">
      <c r="A37">
        <v>891</v>
      </c>
      <c r="B37">
        <v>9957</v>
      </c>
      <c r="C37" t="s">
        <v>2415</v>
      </c>
      <c r="D37" t="s">
        <v>2416</v>
      </c>
      <c r="E37" t="s">
        <v>41</v>
      </c>
      <c r="F37" t="s">
        <v>2417</v>
      </c>
      <c r="G37" t="s">
        <v>2418</v>
      </c>
      <c r="H37" t="s">
        <v>44</v>
      </c>
      <c r="I37" t="s">
        <v>1299</v>
      </c>
      <c r="J37" t="s">
        <v>45</v>
      </c>
      <c r="K37" t="s">
        <v>45</v>
      </c>
      <c r="L37" t="s">
        <v>46</v>
      </c>
      <c r="M37" t="s">
        <v>47</v>
      </c>
      <c r="N37" t="s">
        <v>867</v>
      </c>
      <c r="O37" t="s">
        <v>51</v>
      </c>
      <c r="P37" t="s">
        <v>52</v>
      </c>
      <c r="Q37" s="133">
        <v>939</v>
      </c>
      <c r="R37" s="135">
        <v>1</v>
      </c>
      <c r="S37" s="139">
        <v>36200</v>
      </c>
      <c r="U37" s="133">
        <v>339.91800000000001</v>
      </c>
      <c r="V37" s="137">
        <v>6.4999999999999994E-5</v>
      </c>
      <c r="W37" s="137">
        <v>8.3238575787375601E-3</v>
      </c>
      <c r="X37" s="137">
        <v>2.1440925260820701E-3</v>
      </c>
    </row>
    <row r="38" spans="1:24">
      <c r="A38">
        <v>891</v>
      </c>
      <c r="B38">
        <v>9957</v>
      </c>
      <c r="C38" t="s">
        <v>2006</v>
      </c>
      <c r="D38" t="s">
        <v>2007</v>
      </c>
      <c r="E38" t="s">
        <v>41</v>
      </c>
      <c r="F38" t="s">
        <v>2419</v>
      </c>
      <c r="G38" t="s">
        <v>2420</v>
      </c>
      <c r="H38" t="s">
        <v>44</v>
      </c>
      <c r="I38" t="s">
        <v>1299</v>
      </c>
      <c r="J38" t="s">
        <v>45</v>
      </c>
      <c r="K38" t="s">
        <v>45</v>
      </c>
      <c r="L38" t="s">
        <v>46</v>
      </c>
      <c r="M38" t="s">
        <v>47</v>
      </c>
      <c r="N38" t="s">
        <v>58</v>
      </c>
      <c r="O38" t="s">
        <v>51</v>
      </c>
      <c r="P38" t="s">
        <v>52</v>
      </c>
      <c r="Q38" s="133">
        <v>6803.16</v>
      </c>
      <c r="R38" s="135">
        <v>1</v>
      </c>
      <c r="S38" s="139">
        <v>1303</v>
      </c>
      <c r="U38" s="133">
        <v>88.644999999999996</v>
      </c>
      <c r="V38" s="137">
        <v>9.0000000000000002E-6</v>
      </c>
      <c r="W38" s="137">
        <v>2.1707288524805898E-3</v>
      </c>
      <c r="X38" s="137">
        <v>5.5914501956918702E-4</v>
      </c>
    </row>
    <row r="39" spans="1:24">
      <c r="A39">
        <v>891</v>
      </c>
      <c r="B39">
        <v>9957</v>
      </c>
      <c r="C39" t="s">
        <v>2274</v>
      </c>
      <c r="D39" t="s">
        <v>2275</v>
      </c>
      <c r="E39" t="s">
        <v>41</v>
      </c>
      <c r="F39" t="s">
        <v>2421</v>
      </c>
      <c r="G39" t="s">
        <v>2422</v>
      </c>
      <c r="H39" t="s">
        <v>44</v>
      </c>
      <c r="I39" t="s">
        <v>1299</v>
      </c>
      <c r="J39" t="s">
        <v>45</v>
      </c>
      <c r="K39" t="s">
        <v>45</v>
      </c>
      <c r="L39" t="s">
        <v>46</v>
      </c>
      <c r="M39" t="s">
        <v>47</v>
      </c>
      <c r="N39" t="s">
        <v>845</v>
      </c>
      <c r="O39" t="s">
        <v>51</v>
      </c>
      <c r="P39" t="s">
        <v>52</v>
      </c>
      <c r="Q39" s="133">
        <v>2438.9299999999998</v>
      </c>
      <c r="R39" s="135">
        <v>1</v>
      </c>
      <c r="S39" s="139">
        <v>22780</v>
      </c>
      <c r="U39" s="133">
        <v>555.58799999999997</v>
      </c>
      <c r="V39" s="137">
        <v>9.0000000000000002E-6</v>
      </c>
      <c r="W39" s="137">
        <v>1.36051562397857E-2</v>
      </c>
      <c r="X39" s="137">
        <v>3.5044705575473802E-3</v>
      </c>
    </row>
    <row r="40" spans="1:24">
      <c r="A40">
        <v>891</v>
      </c>
      <c r="B40">
        <v>9957</v>
      </c>
      <c r="C40" t="s">
        <v>2423</v>
      </c>
      <c r="D40" t="s">
        <v>2424</v>
      </c>
      <c r="E40" t="s">
        <v>41</v>
      </c>
      <c r="F40" t="s">
        <v>2425</v>
      </c>
      <c r="G40" t="s">
        <v>2426</v>
      </c>
      <c r="H40" t="s">
        <v>44</v>
      </c>
      <c r="I40" t="s">
        <v>1299</v>
      </c>
      <c r="J40" t="s">
        <v>45</v>
      </c>
      <c r="K40" t="s">
        <v>45</v>
      </c>
      <c r="L40" t="s">
        <v>46</v>
      </c>
      <c r="M40" t="s">
        <v>47</v>
      </c>
      <c r="N40" s="125" t="s">
        <v>868</v>
      </c>
      <c r="O40" t="s">
        <v>51</v>
      </c>
      <c r="P40" t="s">
        <v>52</v>
      </c>
      <c r="Q40" s="133">
        <v>1364</v>
      </c>
      <c r="R40" s="135">
        <v>1</v>
      </c>
      <c r="S40" s="139">
        <v>8714</v>
      </c>
      <c r="U40" s="133">
        <v>118.85899999999999</v>
      </c>
      <c r="V40" s="137">
        <v>1.5E-5</v>
      </c>
      <c r="W40" s="137">
        <v>2.9105991886186201E-3</v>
      </c>
      <c r="X40" s="137">
        <v>7.4972377983480805E-4</v>
      </c>
    </row>
    <row r="41" spans="1:24">
      <c r="A41">
        <v>891</v>
      </c>
      <c r="B41">
        <v>9957</v>
      </c>
      <c r="C41" t="s">
        <v>2427</v>
      </c>
      <c r="D41" t="s">
        <v>2428</v>
      </c>
      <c r="E41" t="s">
        <v>41</v>
      </c>
      <c r="F41" t="s">
        <v>2429</v>
      </c>
      <c r="G41" t="s">
        <v>2430</v>
      </c>
      <c r="H41" t="s">
        <v>44</v>
      </c>
      <c r="I41" t="s">
        <v>1299</v>
      </c>
      <c r="J41" t="s">
        <v>45</v>
      </c>
      <c r="K41" t="s">
        <v>45</v>
      </c>
      <c r="L41" t="s">
        <v>46</v>
      </c>
      <c r="M41" t="s">
        <v>47</v>
      </c>
      <c r="N41" t="s">
        <v>843</v>
      </c>
      <c r="O41" t="s">
        <v>51</v>
      </c>
      <c r="P41" t="s">
        <v>52</v>
      </c>
      <c r="Q41" s="133">
        <v>1047</v>
      </c>
      <c r="R41" s="135">
        <v>1</v>
      </c>
      <c r="S41" s="139">
        <v>45370</v>
      </c>
      <c r="U41" s="133">
        <v>475.024</v>
      </c>
      <c r="V41" s="137">
        <v>1.7E-5</v>
      </c>
      <c r="W41" s="137">
        <v>1.16323092336872E-2</v>
      </c>
      <c r="X41" s="137">
        <v>2.99629673539018E-3</v>
      </c>
    </row>
    <row r="42" spans="1:24">
      <c r="A42">
        <v>891</v>
      </c>
      <c r="B42">
        <v>9957</v>
      </c>
      <c r="C42" t="s">
        <v>191</v>
      </c>
      <c r="D42" t="s">
        <v>192</v>
      </c>
      <c r="E42" t="s">
        <v>41</v>
      </c>
      <c r="F42" t="s">
        <v>2431</v>
      </c>
      <c r="G42" t="s">
        <v>2432</v>
      </c>
      <c r="H42" t="s">
        <v>44</v>
      </c>
      <c r="I42" t="s">
        <v>1299</v>
      </c>
      <c r="J42" t="s">
        <v>45</v>
      </c>
      <c r="K42" t="s">
        <v>45</v>
      </c>
      <c r="L42" t="s">
        <v>46</v>
      </c>
      <c r="M42" t="s">
        <v>47</v>
      </c>
      <c r="N42" t="s">
        <v>58</v>
      </c>
      <c r="O42" t="s">
        <v>51</v>
      </c>
      <c r="P42" t="s">
        <v>52</v>
      </c>
      <c r="Q42" s="133">
        <v>130</v>
      </c>
      <c r="R42" s="135">
        <v>1</v>
      </c>
      <c r="S42" s="139">
        <v>210</v>
      </c>
      <c r="T42" s="133">
        <v>4.0000000000000001E-3</v>
      </c>
      <c r="U42" s="133">
        <v>0.27700000000000002</v>
      </c>
      <c r="V42" s="137">
        <v>0</v>
      </c>
      <c r="W42" s="137">
        <v>6.7892536250065901E-6</v>
      </c>
      <c r="X42" s="137">
        <v>1.74880310209008E-6</v>
      </c>
    </row>
    <row r="43" spans="1:24">
      <c r="A43">
        <v>891</v>
      </c>
      <c r="B43">
        <v>9957</v>
      </c>
      <c r="C43" t="s">
        <v>60</v>
      </c>
      <c r="D43" t="s">
        <v>61</v>
      </c>
      <c r="E43" t="s">
        <v>62</v>
      </c>
      <c r="F43" t="s">
        <v>2433</v>
      </c>
      <c r="G43" t="s">
        <v>65</v>
      </c>
      <c r="H43" t="s">
        <v>44</v>
      </c>
      <c r="I43" t="s">
        <v>1299</v>
      </c>
      <c r="J43" t="s">
        <v>45</v>
      </c>
      <c r="K43" t="s">
        <v>77</v>
      </c>
      <c r="L43" t="s">
        <v>46</v>
      </c>
      <c r="M43" t="s">
        <v>47</v>
      </c>
      <c r="N43" t="s">
        <v>66</v>
      </c>
      <c r="O43" t="s">
        <v>51</v>
      </c>
      <c r="P43" t="s">
        <v>52</v>
      </c>
      <c r="Q43" s="133">
        <v>5823</v>
      </c>
      <c r="R43" s="135">
        <v>1</v>
      </c>
      <c r="S43" s="139">
        <v>12900</v>
      </c>
      <c r="U43" s="133">
        <v>751.16700000000003</v>
      </c>
      <c r="V43" s="137">
        <v>4.8999999999999998E-5</v>
      </c>
      <c r="W43" s="137">
        <v>1.8394457268657599E-2</v>
      </c>
      <c r="X43" s="137">
        <v>4.7381178711909701E-3</v>
      </c>
    </row>
    <row r="44" spans="1:24">
      <c r="A44">
        <v>891</v>
      </c>
      <c r="B44">
        <v>9957</v>
      </c>
      <c r="C44" t="s">
        <v>2434</v>
      </c>
      <c r="D44" t="s">
        <v>2435</v>
      </c>
      <c r="E44" t="s">
        <v>41</v>
      </c>
      <c r="F44" t="s">
        <v>2436</v>
      </c>
      <c r="G44" t="s">
        <v>2437</v>
      </c>
      <c r="H44" t="s">
        <v>44</v>
      </c>
      <c r="I44" t="s">
        <v>1299</v>
      </c>
      <c r="J44" t="s">
        <v>45</v>
      </c>
      <c r="K44" t="s">
        <v>218</v>
      </c>
      <c r="L44" t="s">
        <v>46</v>
      </c>
      <c r="M44" t="s">
        <v>47</v>
      </c>
      <c r="N44" t="s">
        <v>851</v>
      </c>
      <c r="O44" t="s">
        <v>51</v>
      </c>
      <c r="P44" t="s">
        <v>52</v>
      </c>
      <c r="Q44" s="133">
        <v>818</v>
      </c>
      <c r="R44" s="135">
        <v>1</v>
      </c>
      <c r="S44" s="139">
        <v>135650</v>
      </c>
      <c r="U44" s="133">
        <v>1109.617</v>
      </c>
      <c r="V44" s="137">
        <v>2.6999999999999999E-5</v>
      </c>
      <c r="W44" s="137">
        <v>2.7172123497273E-2</v>
      </c>
      <c r="X44" s="137">
        <v>6.9991042442989603E-3</v>
      </c>
    </row>
    <row r="45" spans="1:24">
      <c r="A45">
        <v>891</v>
      </c>
      <c r="B45">
        <v>9957</v>
      </c>
      <c r="C45" t="s">
        <v>2438</v>
      </c>
      <c r="D45" t="s">
        <v>2439</v>
      </c>
      <c r="E45" t="s">
        <v>41</v>
      </c>
      <c r="F45" t="s">
        <v>2440</v>
      </c>
      <c r="G45" t="s">
        <v>2441</v>
      </c>
      <c r="H45" t="s">
        <v>44</v>
      </c>
      <c r="I45" t="s">
        <v>1299</v>
      </c>
      <c r="J45" t="s">
        <v>45</v>
      </c>
      <c r="K45" t="s">
        <v>45</v>
      </c>
      <c r="L45" t="s">
        <v>46</v>
      </c>
      <c r="M45" t="s">
        <v>47</v>
      </c>
      <c r="N45" t="s">
        <v>49</v>
      </c>
      <c r="O45" t="s">
        <v>51</v>
      </c>
      <c r="P45" t="s">
        <v>52</v>
      </c>
      <c r="Q45" s="133">
        <v>1087</v>
      </c>
      <c r="R45" s="135">
        <v>1</v>
      </c>
      <c r="S45" s="139">
        <v>14990</v>
      </c>
      <c r="U45" s="133">
        <v>162.941</v>
      </c>
      <c r="V45" s="137">
        <v>2.8E-5</v>
      </c>
      <c r="W45" s="137">
        <v>3.9900804749802904E-3</v>
      </c>
      <c r="X45" s="137">
        <v>1.02778088692007E-3</v>
      </c>
    </row>
    <row r="46" spans="1:24">
      <c r="A46">
        <v>891</v>
      </c>
      <c r="B46">
        <v>9957</v>
      </c>
      <c r="C46" t="s">
        <v>2442</v>
      </c>
      <c r="D46" t="s">
        <v>2443</v>
      </c>
      <c r="E46" t="s">
        <v>62</v>
      </c>
      <c r="F46" t="s">
        <v>2444</v>
      </c>
      <c r="G46" t="s">
        <v>2445</v>
      </c>
      <c r="H46" t="s">
        <v>44</v>
      </c>
      <c r="I46" t="s">
        <v>1299</v>
      </c>
      <c r="J46" t="s">
        <v>45</v>
      </c>
      <c r="K46" t="s">
        <v>45</v>
      </c>
      <c r="L46" t="s">
        <v>46</v>
      </c>
      <c r="M46" t="s">
        <v>47</v>
      </c>
      <c r="N46" t="s">
        <v>66</v>
      </c>
      <c r="O46" t="s">
        <v>51</v>
      </c>
      <c r="P46" t="s">
        <v>52</v>
      </c>
      <c r="Q46" s="133">
        <v>29896</v>
      </c>
      <c r="R46" s="135">
        <v>1</v>
      </c>
      <c r="S46" s="139">
        <v>1799</v>
      </c>
      <c r="U46" s="133">
        <v>537.82899999999995</v>
      </c>
      <c r="V46" s="137">
        <v>2.5000000000000001E-5</v>
      </c>
      <c r="W46" s="137">
        <v>1.3170271449788299E-2</v>
      </c>
      <c r="X46" s="137">
        <v>3.39245119403473E-3</v>
      </c>
    </row>
    <row r="47" spans="1:24">
      <c r="A47">
        <v>891</v>
      </c>
      <c r="B47">
        <v>9957</v>
      </c>
      <c r="C47" t="s">
        <v>2446</v>
      </c>
      <c r="D47" t="s">
        <v>2447</v>
      </c>
      <c r="E47" t="s">
        <v>41</v>
      </c>
      <c r="F47" t="s">
        <v>2448</v>
      </c>
      <c r="G47" t="s">
        <v>2449</v>
      </c>
      <c r="H47" t="s">
        <v>44</v>
      </c>
      <c r="I47" t="s">
        <v>1299</v>
      </c>
      <c r="J47" t="s">
        <v>45</v>
      </c>
      <c r="K47" t="s">
        <v>77</v>
      </c>
      <c r="L47" t="s">
        <v>46</v>
      </c>
      <c r="M47" t="s">
        <v>47</v>
      </c>
      <c r="N47" t="s">
        <v>872</v>
      </c>
      <c r="O47" t="s">
        <v>51</v>
      </c>
      <c r="P47" t="s">
        <v>52</v>
      </c>
      <c r="Q47" s="133">
        <v>653</v>
      </c>
      <c r="R47" s="135">
        <v>1</v>
      </c>
      <c r="S47" s="139">
        <v>34690</v>
      </c>
      <c r="U47" s="133">
        <v>226.52600000000001</v>
      </c>
      <c r="V47" s="137">
        <v>9.0000000000000002E-6</v>
      </c>
      <c r="W47" s="137">
        <v>5.5471250852377101E-3</v>
      </c>
      <c r="X47" s="137">
        <v>1.4288506649707E-3</v>
      </c>
    </row>
    <row r="48" spans="1:24">
      <c r="A48">
        <v>891</v>
      </c>
      <c r="B48">
        <v>9957</v>
      </c>
      <c r="C48" t="s">
        <v>2450</v>
      </c>
      <c r="D48" t="s">
        <v>2451</v>
      </c>
      <c r="E48" t="s">
        <v>41</v>
      </c>
      <c r="F48" t="s">
        <v>2450</v>
      </c>
      <c r="G48" t="s">
        <v>2452</v>
      </c>
      <c r="H48" t="s">
        <v>44</v>
      </c>
      <c r="I48" t="s">
        <v>1299</v>
      </c>
      <c r="J48" t="s">
        <v>45</v>
      </c>
      <c r="K48" t="s">
        <v>45</v>
      </c>
      <c r="L48" t="s">
        <v>46</v>
      </c>
      <c r="M48" t="s">
        <v>47</v>
      </c>
      <c r="N48" t="s">
        <v>838</v>
      </c>
      <c r="O48" t="s">
        <v>51</v>
      </c>
      <c r="P48" t="s">
        <v>52</v>
      </c>
      <c r="Q48" s="133">
        <v>5251</v>
      </c>
      <c r="R48" s="135">
        <v>1</v>
      </c>
      <c r="S48" s="139">
        <v>30500</v>
      </c>
      <c r="U48" s="133">
        <v>1601.5550000000001</v>
      </c>
      <c r="V48" s="137">
        <v>5.7000000000000003E-5</v>
      </c>
      <c r="W48" s="137">
        <v>3.92186225045894E-2</v>
      </c>
      <c r="X48" s="137">
        <v>1.0102089638116801E-2</v>
      </c>
    </row>
    <row r="49" spans="1:24">
      <c r="A49">
        <v>891</v>
      </c>
      <c r="B49">
        <v>9957</v>
      </c>
      <c r="C49" t="s">
        <v>2453</v>
      </c>
      <c r="D49" t="s">
        <v>2454</v>
      </c>
      <c r="E49" t="s">
        <v>41</v>
      </c>
      <c r="F49" t="s">
        <v>2455</v>
      </c>
      <c r="G49" t="s">
        <v>2456</v>
      </c>
      <c r="H49" t="s">
        <v>44</v>
      </c>
      <c r="I49" t="s">
        <v>1299</v>
      </c>
      <c r="J49" t="s">
        <v>45</v>
      </c>
      <c r="K49" t="s">
        <v>45</v>
      </c>
      <c r="L49" t="s">
        <v>46</v>
      </c>
      <c r="M49" t="s">
        <v>47</v>
      </c>
      <c r="N49" t="s">
        <v>49</v>
      </c>
      <c r="O49" t="s">
        <v>51</v>
      </c>
      <c r="P49" t="s">
        <v>52</v>
      </c>
      <c r="Q49" s="133">
        <v>4370</v>
      </c>
      <c r="R49" s="135">
        <v>1</v>
      </c>
      <c r="S49" s="139">
        <v>7250</v>
      </c>
      <c r="U49" s="133">
        <v>316.82499999999999</v>
      </c>
      <c r="V49" s="137">
        <v>2.14E-4</v>
      </c>
      <c r="W49" s="137">
        <v>7.7583598908664104E-3</v>
      </c>
      <c r="X49" s="137">
        <v>1.9984293699537902E-3</v>
      </c>
    </row>
    <row r="50" spans="1:24">
      <c r="A50">
        <v>891</v>
      </c>
      <c r="B50">
        <v>9957</v>
      </c>
      <c r="C50" t="s">
        <v>2132</v>
      </c>
      <c r="D50" t="s">
        <v>2133</v>
      </c>
      <c r="E50" t="s">
        <v>41</v>
      </c>
      <c r="F50" t="s">
        <v>2457</v>
      </c>
      <c r="G50" t="s">
        <v>2458</v>
      </c>
      <c r="H50" t="s">
        <v>44</v>
      </c>
      <c r="I50" t="s">
        <v>1299</v>
      </c>
      <c r="J50" t="s">
        <v>45</v>
      </c>
      <c r="K50" t="s">
        <v>45</v>
      </c>
      <c r="L50" t="s">
        <v>46</v>
      </c>
      <c r="M50" t="s">
        <v>47</v>
      </c>
      <c r="N50" t="s">
        <v>58</v>
      </c>
      <c r="O50" t="s">
        <v>51</v>
      </c>
      <c r="P50" t="s">
        <v>52</v>
      </c>
      <c r="Q50" s="133">
        <v>2375</v>
      </c>
      <c r="R50" s="135">
        <v>1</v>
      </c>
      <c r="S50" s="139">
        <v>41870</v>
      </c>
      <c r="U50" s="133">
        <v>994.41300000000001</v>
      </c>
      <c r="V50" s="137">
        <v>1.9000000000000001E-5</v>
      </c>
      <c r="W50" s="137">
        <v>2.4351014140223101E-2</v>
      </c>
      <c r="X50" s="137">
        <v>6.2724316131908004E-3</v>
      </c>
    </row>
    <row r="51" spans="1:24">
      <c r="A51">
        <v>891</v>
      </c>
      <c r="B51">
        <v>9957</v>
      </c>
      <c r="C51" t="s">
        <v>2161</v>
      </c>
      <c r="D51" t="s">
        <v>2162</v>
      </c>
      <c r="E51" t="s">
        <v>41</v>
      </c>
      <c r="F51" t="s">
        <v>2459</v>
      </c>
      <c r="G51" t="s">
        <v>2460</v>
      </c>
      <c r="H51" t="s">
        <v>44</v>
      </c>
      <c r="I51" t="s">
        <v>1299</v>
      </c>
      <c r="J51" t="s">
        <v>45</v>
      </c>
      <c r="K51" t="s">
        <v>45</v>
      </c>
      <c r="L51" t="s">
        <v>46</v>
      </c>
      <c r="M51" t="s">
        <v>47</v>
      </c>
      <c r="N51" t="s">
        <v>845</v>
      </c>
      <c r="O51" t="s">
        <v>51</v>
      </c>
      <c r="P51" t="s">
        <v>52</v>
      </c>
      <c r="Q51" s="133">
        <v>23029</v>
      </c>
      <c r="R51" s="135">
        <v>1</v>
      </c>
      <c r="S51" s="139">
        <v>7332</v>
      </c>
      <c r="U51" s="133">
        <v>1688.4860000000001</v>
      </c>
      <c r="V51" s="137">
        <v>1.7E-5</v>
      </c>
      <c r="W51" s="137">
        <v>4.1347381775523502E-2</v>
      </c>
      <c r="X51" s="137">
        <v>1.0650423965015501E-2</v>
      </c>
    </row>
    <row r="52" spans="1:24">
      <c r="A52">
        <v>891</v>
      </c>
      <c r="B52">
        <v>9957</v>
      </c>
      <c r="C52" t="s">
        <v>2461</v>
      </c>
      <c r="D52" t="s">
        <v>2462</v>
      </c>
      <c r="E52" t="s">
        <v>41</v>
      </c>
      <c r="F52" t="s">
        <v>2463</v>
      </c>
      <c r="G52" t="s">
        <v>2464</v>
      </c>
      <c r="H52" t="s">
        <v>44</v>
      </c>
      <c r="I52" t="s">
        <v>1299</v>
      </c>
      <c r="J52" t="s">
        <v>45</v>
      </c>
      <c r="K52" t="s">
        <v>45</v>
      </c>
      <c r="L52" t="s">
        <v>46</v>
      </c>
      <c r="M52" t="s">
        <v>47</v>
      </c>
      <c r="N52" t="s">
        <v>867</v>
      </c>
      <c r="O52" t="s">
        <v>51</v>
      </c>
      <c r="P52" t="s">
        <v>52</v>
      </c>
      <c r="Q52" s="133">
        <v>953</v>
      </c>
      <c r="R52" s="135">
        <v>1</v>
      </c>
      <c r="S52" s="139">
        <v>27100</v>
      </c>
      <c r="U52" s="133">
        <v>258.26299999999998</v>
      </c>
      <c r="V52" s="137">
        <v>6.8999999999999997E-5</v>
      </c>
      <c r="W52" s="137">
        <v>6.32430300795338E-3</v>
      </c>
      <c r="X52" s="137">
        <v>1.62903926259726E-3</v>
      </c>
    </row>
    <row r="53" spans="1:24">
      <c r="A53">
        <v>891</v>
      </c>
      <c r="B53">
        <v>9957</v>
      </c>
      <c r="C53" t="s">
        <v>2187</v>
      </c>
      <c r="D53" t="s">
        <v>2188</v>
      </c>
      <c r="E53" t="s">
        <v>41</v>
      </c>
      <c r="F53" t="s">
        <v>2465</v>
      </c>
      <c r="G53" t="s">
        <v>2466</v>
      </c>
      <c r="H53" t="s">
        <v>44</v>
      </c>
      <c r="I53" t="s">
        <v>1299</v>
      </c>
      <c r="J53" t="s">
        <v>45</v>
      </c>
      <c r="K53" t="s">
        <v>45</v>
      </c>
      <c r="L53" t="s">
        <v>46</v>
      </c>
      <c r="M53" t="s">
        <v>47</v>
      </c>
      <c r="N53" s="125" t="s">
        <v>868</v>
      </c>
      <c r="O53" t="s">
        <v>51</v>
      </c>
      <c r="P53" t="s">
        <v>52</v>
      </c>
      <c r="Q53" s="133">
        <v>555</v>
      </c>
      <c r="R53" s="135">
        <v>1</v>
      </c>
      <c r="S53" s="139">
        <v>37870</v>
      </c>
      <c r="U53" s="133">
        <v>210.179</v>
      </c>
      <c r="V53" s="137">
        <v>3.4999999999999997E-5</v>
      </c>
      <c r="W53" s="137">
        <v>5.1468174680737496E-3</v>
      </c>
      <c r="X53" s="137">
        <v>1.32573782792656E-3</v>
      </c>
    </row>
    <row r="54" spans="1:24">
      <c r="A54">
        <v>891</v>
      </c>
      <c r="B54">
        <v>9957</v>
      </c>
      <c r="C54" t="s">
        <v>1852</v>
      </c>
      <c r="D54" t="s">
        <v>1853</v>
      </c>
      <c r="E54" t="s">
        <v>41</v>
      </c>
      <c r="F54" t="s">
        <v>2467</v>
      </c>
      <c r="G54" t="s">
        <v>2468</v>
      </c>
      <c r="H54" t="s">
        <v>44</v>
      </c>
      <c r="I54" t="s">
        <v>1299</v>
      </c>
      <c r="J54" t="s">
        <v>45</v>
      </c>
      <c r="K54" t="s">
        <v>45</v>
      </c>
      <c r="L54" t="s">
        <v>46</v>
      </c>
      <c r="M54" t="s">
        <v>47</v>
      </c>
      <c r="N54" t="s">
        <v>839</v>
      </c>
      <c r="O54" t="s">
        <v>51</v>
      </c>
      <c r="P54" t="s">
        <v>52</v>
      </c>
      <c r="Q54" s="133">
        <v>1270</v>
      </c>
      <c r="R54" s="135">
        <v>1</v>
      </c>
      <c r="S54" s="139">
        <v>8880</v>
      </c>
      <c r="U54" s="133">
        <v>112.776</v>
      </c>
      <c r="V54" s="137">
        <v>1.02E-4</v>
      </c>
      <c r="W54" s="137">
        <v>2.7616406377411798E-3</v>
      </c>
      <c r="X54" s="137">
        <v>7.1135444054575502E-4</v>
      </c>
    </row>
    <row r="55" spans="1:24">
      <c r="A55">
        <v>891</v>
      </c>
      <c r="B55">
        <v>9957</v>
      </c>
      <c r="C55" t="s">
        <v>2469</v>
      </c>
      <c r="D55" t="s">
        <v>2470</v>
      </c>
      <c r="E55" t="s">
        <v>41</v>
      </c>
      <c r="F55" t="s">
        <v>2471</v>
      </c>
      <c r="G55" t="s">
        <v>2472</v>
      </c>
      <c r="H55" t="s">
        <v>44</v>
      </c>
      <c r="I55" t="s">
        <v>1299</v>
      </c>
      <c r="J55" t="s">
        <v>45</v>
      </c>
      <c r="K55" t="s">
        <v>45</v>
      </c>
      <c r="L55" t="s">
        <v>46</v>
      </c>
      <c r="M55" t="s">
        <v>47</v>
      </c>
      <c r="N55" t="s">
        <v>838</v>
      </c>
      <c r="O55" t="s">
        <v>51</v>
      </c>
      <c r="P55" t="s">
        <v>52</v>
      </c>
      <c r="Q55" s="133">
        <v>18000</v>
      </c>
      <c r="R55" s="135">
        <v>1</v>
      </c>
      <c r="S55" s="139">
        <v>1680</v>
      </c>
      <c r="U55" s="133">
        <v>302.39999999999998</v>
      </c>
      <c r="V55" s="137">
        <v>2.4699999999999999E-4</v>
      </c>
      <c r="W55" s="137">
        <v>7.4051227996465002E-3</v>
      </c>
      <c r="X55" s="137">
        <v>1.9074411472391E-3</v>
      </c>
    </row>
    <row r="56" spans="1:24">
      <c r="A56">
        <v>891</v>
      </c>
      <c r="B56">
        <v>9957</v>
      </c>
      <c r="C56" t="s">
        <v>2473</v>
      </c>
      <c r="D56" t="s">
        <v>2474</v>
      </c>
      <c r="E56" t="s">
        <v>41</v>
      </c>
      <c r="F56" t="s">
        <v>2475</v>
      </c>
      <c r="G56" t="s">
        <v>2476</v>
      </c>
      <c r="H56" t="s">
        <v>44</v>
      </c>
      <c r="I56" t="s">
        <v>1299</v>
      </c>
      <c r="J56" t="s">
        <v>45</v>
      </c>
      <c r="K56" t="s">
        <v>45</v>
      </c>
      <c r="L56" t="s">
        <v>46</v>
      </c>
      <c r="M56" t="s">
        <v>47</v>
      </c>
      <c r="N56" t="s">
        <v>844</v>
      </c>
      <c r="O56" t="s">
        <v>51</v>
      </c>
      <c r="P56" t="s">
        <v>52</v>
      </c>
      <c r="Q56" s="133">
        <v>973</v>
      </c>
      <c r="R56" s="135">
        <v>1</v>
      </c>
      <c r="S56" s="139">
        <v>14650</v>
      </c>
      <c r="U56" s="133">
        <v>142.54400000000001</v>
      </c>
      <c r="V56" s="137">
        <v>4.1999999999999998E-5</v>
      </c>
      <c r="W56" s="137">
        <v>3.4906069011713301E-3</v>
      </c>
      <c r="X56" s="137">
        <v>8.9912448615285501E-4</v>
      </c>
    </row>
    <row r="57" spans="1:24">
      <c r="A57">
        <v>891</v>
      </c>
      <c r="B57">
        <v>9957</v>
      </c>
      <c r="C57" t="s">
        <v>2209</v>
      </c>
      <c r="D57" t="s">
        <v>2210</v>
      </c>
      <c r="E57" t="s">
        <v>41</v>
      </c>
      <c r="F57" t="s">
        <v>2477</v>
      </c>
      <c r="G57" t="s">
        <v>2478</v>
      </c>
      <c r="H57" t="s">
        <v>44</v>
      </c>
      <c r="I57" t="s">
        <v>1299</v>
      </c>
      <c r="J57" t="s">
        <v>45</v>
      </c>
      <c r="K57" t="s">
        <v>45</v>
      </c>
      <c r="L57" t="s">
        <v>46</v>
      </c>
      <c r="M57" t="s">
        <v>47</v>
      </c>
      <c r="N57" t="s">
        <v>854</v>
      </c>
      <c r="O57" t="s">
        <v>51</v>
      </c>
      <c r="P57" t="s">
        <v>52</v>
      </c>
      <c r="Q57" s="133">
        <v>427</v>
      </c>
      <c r="R57" s="135">
        <v>1</v>
      </c>
      <c r="S57" s="139">
        <v>57240</v>
      </c>
      <c r="U57" s="133">
        <v>244.41499999999999</v>
      </c>
      <c r="V57" s="137">
        <v>2.5999999999999998E-5</v>
      </c>
      <c r="W57" s="137">
        <v>5.9851905028142803E-3</v>
      </c>
      <c r="X57" s="137">
        <v>1.5416893072560001E-3</v>
      </c>
    </row>
    <row r="58" spans="1:24">
      <c r="A58">
        <v>891</v>
      </c>
      <c r="B58">
        <v>9957</v>
      </c>
      <c r="C58" t="s">
        <v>2479</v>
      </c>
      <c r="D58" t="s">
        <v>2480</v>
      </c>
      <c r="E58" t="s">
        <v>41</v>
      </c>
      <c r="F58" t="s">
        <v>2481</v>
      </c>
      <c r="G58" t="s">
        <v>2482</v>
      </c>
      <c r="H58" t="s">
        <v>44</v>
      </c>
      <c r="I58" t="s">
        <v>1299</v>
      </c>
      <c r="J58" t="s">
        <v>45</v>
      </c>
      <c r="K58" t="s">
        <v>218</v>
      </c>
      <c r="L58" t="s">
        <v>46</v>
      </c>
      <c r="M58" t="s">
        <v>47</v>
      </c>
      <c r="N58" t="s">
        <v>851</v>
      </c>
      <c r="O58" t="s">
        <v>51</v>
      </c>
      <c r="P58" t="s">
        <v>52</v>
      </c>
      <c r="Q58" s="133">
        <v>1504</v>
      </c>
      <c r="R58" s="135">
        <v>1</v>
      </c>
      <c r="S58" s="139">
        <v>46340</v>
      </c>
      <c r="U58" s="133">
        <v>696.95399999999995</v>
      </c>
      <c r="V58" s="137">
        <v>3.1000000000000001E-5</v>
      </c>
      <c r="W58" s="137">
        <v>1.70668882065334E-2</v>
      </c>
      <c r="X58" s="137">
        <v>4.3961573226072E-3</v>
      </c>
    </row>
    <row r="59" spans="1:24">
      <c r="A59">
        <v>891</v>
      </c>
      <c r="B59">
        <v>9957</v>
      </c>
      <c r="C59" t="s">
        <v>2224</v>
      </c>
      <c r="D59" t="s">
        <v>2225</v>
      </c>
      <c r="E59" t="s">
        <v>41</v>
      </c>
      <c r="F59" t="s">
        <v>2483</v>
      </c>
      <c r="G59" t="s">
        <v>2484</v>
      </c>
      <c r="H59" t="s">
        <v>44</v>
      </c>
      <c r="I59" t="s">
        <v>1299</v>
      </c>
      <c r="J59" t="s">
        <v>45</v>
      </c>
      <c r="K59" t="s">
        <v>45</v>
      </c>
      <c r="L59" t="s">
        <v>46</v>
      </c>
      <c r="M59" t="s">
        <v>47</v>
      </c>
      <c r="N59" t="s">
        <v>855</v>
      </c>
      <c r="O59" t="s">
        <v>51</v>
      </c>
      <c r="P59" t="s">
        <v>52</v>
      </c>
      <c r="Q59" s="133">
        <v>164</v>
      </c>
      <c r="R59" s="135">
        <v>1</v>
      </c>
      <c r="S59" s="139">
        <v>3020</v>
      </c>
      <c r="U59" s="133">
        <v>4.9530000000000003</v>
      </c>
      <c r="V59" s="137">
        <v>1.9999999999999999E-6</v>
      </c>
      <c r="W59" s="137">
        <v>1.2128337368415701E-4</v>
      </c>
      <c r="X59" s="137">
        <v>3.1240656461791697E-5</v>
      </c>
    </row>
    <row r="60" spans="1:24">
      <c r="A60">
        <v>891</v>
      </c>
      <c r="B60">
        <v>9957</v>
      </c>
      <c r="C60" t="s">
        <v>2485</v>
      </c>
      <c r="D60" t="s">
        <v>2486</v>
      </c>
      <c r="E60" t="s">
        <v>41</v>
      </c>
      <c r="F60" t="s">
        <v>2487</v>
      </c>
      <c r="G60" t="s">
        <v>2488</v>
      </c>
      <c r="H60" t="s">
        <v>44</v>
      </c>
      <c r="I60" t="s">
        <v>1299</v>
      </c>
      <c r="J60" t="s">
        <v>45</v>
      </c>
      <c r="K60" t="s">
        <v>45</v>
      </c>
      <c r="L60" t="s">
        <v>46</v>
      </c>
      <c r="M60" t="s">
        <v>47</v>
      </c>
      <c r="N60" t="s">
        <v>867</v>
      </c>
      <c r="O60" t="s">
        <v>51</v>
      </c>
      <c r="P60" t="s">
        <v>52</v>
      </c>
      <c r="Q60" s="133">
        <v>600</v>
      </c>
      <c r="R60" s="135">
        <v>1</v>
      </c>
      <c r="S60" s="139">
        <v>3430</v>
      </c>
      <c r="U60" s="133">
        <v>20.58</v>
      </c>
      <c r="V60" s="137">
        <v>1.2E-5</v>
      </c>
      <c r="W60" s="137">
        <v>5.0395974608705304E-4</v>
      </c>
      <c r="X60" s="137">
        <v>1.29811966964883E-4</v>
      </c>
    </row>
    <row r="61" spans="1:24">
      <c r="A61">
        <v>891</v>
      </c>
      <c r="B61">
        <v>9957</v>
      </c>
      <c r="C61" t="s">
        <v>2489</v>
      </c>
      <c r="D61" t="s">
        <v>2490</v>
      </c>
      <c r="E61" t="s">
        <v>41</v>
      </c>
      <c r="F61" t="s">
        <v>2491</v>
      </c>
      <c r="G61" t="s">
        <v>2492</v>
      </c>
      <c r="H61" t="s">
        <v>44</v>
      </c>
      <c r="I61" t="s">
        <v>1299</v>
      </c>
      <c r="J61" t="s">
        <v>45</v>
      </c>
      <c r="K61" t="s">
        <v>45</v>
      </c>
      <c r="L61" t="s">
        <v>46</v>
      </c>
      <c r="M61" t="s">
        <v>47</v>
      </c>
      <c r="N61" t="s">
        <v>867</v>
      </c>
      <c r="O61" t="s">
        <v>51</v>
      </c>
      <c r="P61" t="s">
        <v>52</v>
      </c>
      <c r="Q61" s="133">
        <v>300</v>
      </c>
      <c r="R61" s="135">
        <v>1</v>
      </c>
      <c r="S61" s="139">
        <v>37660</v>
      </c>
      <c r="U61" s="133">
        <v>112.98</v>
      </c>
      <c r="V61" s="137">
        <v>2.1999999999999999E-5</v>
      </c>
      <c r="W61" s="137">
        <v>2.7666361570901502E-3</v>
      </c>
      <c r="X61" s="137">
        <v>7.1264120639905201E-4</v>
      </c>
    </row>
    <row r="62" spans="1:24">
      <c r="A62">
        <v>891</v>
      </c>
      <c r="B62">
        <v>9957</v>
      </c>
      <c r="C62" t="s">
        <v>2493</v>
      </c>
      <c r="D62" t="s">
        <v>2494</v>
      </c>
      <c r="E62" t="s">
        <v>62</v>
      </c>
      <c r="F62" t="s">
        <v>2495</v>
      </c>
      <c r="G62" t="s">
        <v>2496</v>
      </c>
      <c r="H62" t="s">
        <v>44</v>
      </c>
      <c r="I62" t="s">
        <v>1299</v>
      </c>
      <c r="J62" t="s">
        <v>45</v>
      </c>
      <c r="K62" t="s">
        <v>45</v>
      </c>
      <c r="L62" t="s">
        <v>46</v>
      </c>
      <c r="M62" t="s">
        <v>47</v>
      </c>
      <c r="N62" t="s">
        <v>66</v>
      </c>
      <c r="O62" t="s">
        <v>51</v>
      </c>
      <c r="P62" t="s">
        <v>52</v>
      </c>
      <c r="Q62" s="133">
        <v>88497</v>
      </c>
      <c r="R62" s="135">
        <v>1</v>
      </c>
      <c r="S62" s="139">
        <v>435</v>
      </c>
      <c r="T62" s="133">
        <v>9.9689999999999994</v>
      </c>
      <c r="U62" s="133">
        <v>394.93</v>
      </c>
      <c r="V62" s="137">
        <v>7.8999999999999996E-5</v>
      </c>
      <c r="W62" s="137">
        <v>9.6709941391273403E-3</v>
      </c>
      <c r="X62" s="137">
        <v>2.49109334912856E-3</v>
      </c>
    </row>
    <row r="63" spans="1:24">
      <c r="A63">
        <v>891</v>
      </c>
      <c r="B63">
        <v>9957</v>
      </c>
      <c r="C63" t="s">
        <v>2497</v>
      </c>
      <c r="D63" t="s">
        <v>2498</v>
      </c>
      <c r="E63" t="s">
        <v>41</v>
      </c>
      <c r="F63" t="s">
        <v>2499</v>
      </c>
      <c r="G63" t="s">
        <v>2500</v>
      </c>
      <c r="H63" t="s">
        <v>44</v>
      </c>
      <c r="I63" t="s">
        <v>1299</v>
      </c>
      <c r="J63" t="s">
        <v>45</v>
      </c>
      <c r="K63" t="s">
        <v>45</v>
      </c>
      <c r="L63" t="s">
        <v>46</v>
      </c>
      <c r="M63" t="s">
        <v>47</v>
      </c>
      <c r="N63" t="s">
        <v>867</v>
      </c>
      <c r="O63" t="s">
        <v>51</v>
      </c>
      <c r="P63" t="s">
        <v>52</v>
      </c>
      <c r="Q63" s="133">
        <v>333</v>
      </c>
      <c r="R63" s="135">
        <v>1</v>
      </c>
      <c r="S63" s="139">
        <v>4593</v>
      </c>
      <c r="U63" s="133">
        <v>15.295</v>
      </c>
      <c r="V63" s="137">
        <v>9.9999999999999995E-7</v>
      </c>
      <c r="W63" s="137">
        <v>3.74533920742478E-4</v>
      </c>
      <c r="X63" s="137">
        <v>9.6473945238975995E-5</v>
      </c>
    </row>
    <row r="64" spans="1:24">
      <c r="A64">
        <v>891</v>
      </c>
      <c r="B64">
        <v>9957</v>
      </c>
      <c r="C64" t="s">
        <v>2501</v>
      </c>
      <c r="D64" t="s">
        <v>2502</v>
      </c>
      <c r="E64" t="s">
        <v>41</v>
      </c>
      <c r="F64" t="s">
        <v>2503</v>
      </c>
      <c r="G64" t="s">
        <v>2504</v>
      </c>
      <c r="H64" t="s">
        <v>44</v>
      </c>
      <c r="I64" t="s">
        <v>1299</v>
      </c>
      <c r="J64" t="s">
        <v>45</v>
      </c>
      <c r="K64" t="s">
        <v>45</v>
      </c>
      <c r="L64" t="s">
        <v>46</v>
      </c>
      <c r="M64" t="s">
        <v>47</v>
      </c>
      <c r="N64" t="s">
        <v>856</v>
      </c>
      <c r="O64" t="s">
        <v>51</v>
      </c>
      <c r="P64" t="s">
        <v>52</v>
      </c>
      <c r="Q64" s="133">
        <v>7746</v>
      </c>
      <c r="R64" s="135">
        <v>1</v>
      </c>
      <c r="S64" s="139">
        <v>3747</v>
      </c>
      <c r="U64" s="133">
        <v>290.24299999999999</v>
      </c>
      <c r="V64" s="137">
        <v>2.1999999999999999E-5</v>
      </c>
      <c r="W64" s="137">
        <v>7.1074148240447598E-3</v>
      </c>
      <c r="X64" s="137">
        <v>1.8307563362119101E-3</v>
      </c>
    </row>
    <row r="65" spans="1:24">
      <c r="A65">
        <v>891</v>
      </c>
      <c r="B65">
        <v>9957</v>
      </c>
      <c r="C65" t="s">
        <v>2505</v>
      </c>
      <c r="D65" t="s">
        <v>2506</v>
      </c>
      <c r="E65" t="s">
        <v>41</v>
      </c>
      <c r="F65" t="s">
        <v>2507</v>
      </c>
      <c r="G65" t="s">
        <v>2508</v>
      </c>
      <c r="H65" t="s">
        <v>44</v>
      </c>
      <c r="I65" t="s">
        <v>1299</v>
      </c>
      <c r="J65" t="s">
        <v>45</v>
      </c>
      <c r="K65" t="s">
        <v>218</v>
      </c>
      <c r="L65" t="s">
        <v>46</v>
      </c>
      <c r="M65" t="s">
        <v>47</v>
      </c>
      <c r="N65" t="s">
        <v>848</v>
      </c>
      <c r="O65" t="s">
        <v>51</v>
      </c>
      <c r="P65" t="s">
        <v>52</v>
      </c>
      <c r="Q65" s="133">
        <v>3199</v>
      </c>
      <c r="R65" s="135">
        <v>1</v>
      </c>
      <c r="S65" s="139">
        <v>12420</v>
      </c>
      <c r="U65" s="133">
        <v>397.31599999999997</v>
      </c>
      <c r="V65" s="137">
        <v>2.41E-4</v>
      </c>
      <c r="W65" s="137">
        <v>9.7294057183855403E-3</v>
      </c>
      <c r="X65" s="137">
        <v>2.50613923732877E-3</v>
      </c>
    </row>
    <row r="66" spans="1:24">
      <c r="A66">
        <v>891</v>
      </c>
      <c r="B66">
        <v>9957</v>
      </c>
      <c r="C66" t="s">
        <v>2509</v>
      </c>
      <c r="D66" t="s">
        <v>2510</v>
      </c>
      <c r="E66" t="s">
        <v>72</v>
      </c>
      <c r="F66" t="s">
        <v>2511</v>
      </c>
      <c r="G66" t="s">
        <v>2512</v>
      </c>
      <c r="H66" t="s">
        <v>44</v>
      </c>
      <c r="I66" t="s">
        <v>1299</v>
      </c>
      <c r="J66" t="s">
        <v>76</v>
      </c>
      <c r="K66" t="s">
        <v>77</v>
      </c>
      <c r="L66" t="s">
        <v>46</v>
      </c>
      <c r="M66" t="s">
        <v>752</v>
      </c>
      <c r="N66" t="s">
        <v>939</v>
      </c>
      <c r="O66" t="s">
        <v>51</v>
      </c>
      <c r="P66" t="s">
        <v>80</v>
      </c>
      <c r="Q66" s="133">
        <v>223</v>
      </c>
      <c r="R66" s="135">
        <v>3.165</v>
      </c>
      <c r="S66" s="139">
        <v>20343</v>
      </c>
      <c r="U66" s="133">
        <v>143.58000000000001</v>
      </c>
      <c r="V66" s="137">
        <v>0</v>
      </c>
      <c r="W66" s="137">
        <v>3.51596104375784E-3</v>
      </c>
      <c r="X66" s="137">
        <v>9.0565530760321504E-4</v>
      </c>
    </row>
    <row r="67" spans="1:24">
      <c r="A67">
        <v>891</v>
      </c>
      <c r="B67">
        <v>9957</v>
      </c>
      <c r="C67" t="s">
        <v>2513</v>
      </c>
      <c r="D67" t="s">
        <v>2514</v>
      </c>
      <c r="E67" t="s">
        <v>72</v>
      </c>
      <c r="F67" t="s">
        <v>2515</v>
      </c>
      <c r="G67" t="s">
        <v>2516</v>
      </c>
      <c r="H67" t="s">
        <v>44</v>
      </c>
      <c r="I67" t="s">
        <v>1299</v>
      </c>
      <c r="J67" t="s">
        <v>76</v>
      </c>
      <c r="K67" t="s">
        <v>692</v>
      </c>
      <c r="L67" t="s">
        <v>46</v>
      </c>
      <c r="M67" t="s">
        <v>750</v>
      </c>
      <c r="N67" t="s">
        <v>907</v>
      </c>
      <c r="O67" t="s">
        <v>51</v>
      </c>
      <c r="P67" t="s">
        <v>80</v>
      </c>
      <c r="Q67" s="133">
        <v>308</v>
      </c>
      <c r="R67" s="135">
        <v>3.165</v>
      </c>
      <c r="S67" s="139">
        <v>12546</v>
      </c>
      <c r="U67" s="133">
        <v>122.301</v>
      </c>
      <c r="V67" s="137">
        <v>0</v>
      </c>
      <c r="W67" s="137">
        <v>2.9948852856329302E-3</v>
      </c>
      <c r="X67" s="137">
        <v>7.7143452980278399E-4</v>
      </c>
    </row>
    <row r="68" spans="1:24">
      <c r="A68">
        <v>891</v>
      </c>
      <c r="B68">
        <v>9957</v>
      </c>
      <c r="C68" t="s">
        <v>2517</v>
      </c>
      <c r="D68" t="s">
        <v>2518</v>
      </c>
      <c r="E68" t="s">
        <v>72</v>
      </c>
      <c r="F68" t="s">
        <v>2519</v>
      </c>
      <c r="G68" t="s">
        <v>2520</v>
      </c>
      <c r="H68" t="s">
        <v>44</v>
      </c>
      <c r="I68" t="s">
        <v>1299</v>
      </c>
      <c r="J68" t="s">
        <v>76</v>
      </c>
      <c r="K68" t="s">
        <v>77</v>
      </c>
      <c r="L68" t="s">
        <v>46</v>
      </c>
      <c r="M68" t="s">
        <v>750</v>
      </c>
      <c r="N68" t="s">
        <v>885</v>
      </c>
      <c r="O68" t="s">
        <v>51</v>
      </c>
      <c r="P68" t="s">
        <v>80</v>
      </c>
      <c r="Q68" s="133">
        <v>374</v>
      </c>
      <c r="R68" s="135">
        <v>3.165</v>
      </c>
      <c r="S68" s="139">
        <v>19903</v>
      </c>
      <c r="U68" s="133">
        <v>235.59399999999999</v>
      </c>
      <c r="V68" s="137">
        <v>9.9999999999999995E-7</v>
      </c>
      <c r="W68" s="137">
        <v>5.7691832984855E-3</v>
      </c>
      <c r="X68" s="137">
        <v>1.48604930765242E-3</v>
      </c>
    </row>
    <row r="69" spans="1:24">
      <c r="A69">
        <v>891</v>
      </c>
      <c r="B69">
        <v>9957</v>
      </c>
      <c r="C69" t="s">
        <v>2521</v>
      </c>
      <c r="D69" t="s">
        <v>2522</v>
      </c>
      <c r="E69" t="s">
        <v>72</v>
      </c>
      <c r="F69" t="s">
        <v>2523</v>
      </c>
      <c r="G69" t="s">
        <v>2524</v>
      </c>
      <c r="H69" t="s">
        <v>44</v>
      </c>
      <c r="I69" t="s">
        <v>1299</v>
      </c>
      <c r="J69" t="s">
        <v>76</v>
      </c>
      <c r="K69" t="s">
        <v>77</v>
      </c>
      <c r="L69" t="s">
        <v>46</v>
      </c>
      <c r="M69" t="s">
        <v>752</v>
      </c>
      <c r="N69" t="s">
        <v>939</v>
      </c>
      <c r="O69" t="s">
        <v>51</v>
      </c>
      <c r="P69" t="s">
        <v>80</v>
      </c>
      <c r="Q69" s="133">
        <v>120</v>
      </c>
      <c r="R69" s="135">
        <v>3.165</v>
      </c>
      <c r="S69" s="139">
        <v>30951</v>
      </c>
      <c r="U69" s="133">
        <v>117.55200000000001</v>
      </c>
      <c r="V69" s="137">
        <v>0</v>
      </c>
      <c r="W69" s="137">
        <v>2.8785920635632299E-3</v>
      </c>
      <c r="X69" s="137">
        <v>7.4147925655176396E-4</v>
      </c>
    </row>
    <row r="70" spans="1:24">
      <c r="A70">
        <v>891</v>
      </c>
      <c r="B70">
        <v>9957</v>
      </c>
      <c r="C70" t="s">
        <v>2525</v>
      </c>
      <c r="D70" t="s">
        <v>2526</v>
      </c>
      <c r="E70" t="s">
        <v>72</v>
      </c>
      <c r="F70" t="s">
        <v>2527</v>
      </c>
      <c r="G70" t="s">
        <v>2528</v>
      </c>
      <c r="H70" t="s">
        <v>44</v>
      </c>
      <c r="I70" t="s">
        <v>1299</v>
      </c>
      <c r="J70" t="s">
        <v>76</v>
      </c>
      <c r="K70" t="s">
        <v>77</v>
      </c>
      <c r="L70" t="s">
        <v>46</v>
      </c>
      <c r="M70" s="151" t="s">
        <v>750</v>
      </c>
      <c r="N70" t="s">
        <v>890</v>
      </c>
      <c r="O70" t="s">
        <v>51</v>
      </c>
      <c r="P70" t="s">
        <v>80</v>
      </c>
      <c r="Q70" s="133">
        <v>443</v>
      </c>
      <c r="R70" s="135">
        <v>3.165</v>
      </c>
      <c r="S70" s="139">
        <v>20449</v>
      </c>
      <c r="U70" s="133">
        <v>286.714</v>
      </c>
      <c r="V70" s="137">
        <v>5.0000000000000004E-6</v>
      </c>
      <c r="W70" s="137">
        <v>7.0210164977861098E-3</v>
      </c>
      <c r="X70" s="137">
        <v>1.8085015097873999E-3</v>
      </c>
    </row>
    <row r="71" spans="1:24">
      <c r="A71">
        <v>891</v>
      </c>
      <c r="B71">
        <v>9957</v>
      </c>
      <c r="C71" t="s">
        <v>2529</v>
      </c>
      <c r="D71" t="s">
        <v>2530</v>
      </c>
      <c r="E71" t="s">
        <v>72</v>
      </c>
      <c r="F71" t="s">
        <v>2531</v>
      </c>
      <c r="G71" t="s">
        <v>2532</v>
      </c>
      <c r="H71" t="s">
        <v>44</v>
      </c>
      <c r="I71" t="s">
        <v>1299</v>
      </c>
      <c r="J71" t="s">
        <v>76</v>
      </c>
      <c r="K71" t="s">
        <v>77</v>
      </c>
      <c r="L71" t="s">
        <v>46</v>
      </c>
      <c r="M71" t="s">
        <v>750</v>
      </c>
      <c r="N71" t="s">
        <v>878</v>
      </c>
      <c r="O71" t="s">
        <v>51</v>
      </c>
      <c r="P71" t="s">
        <v>80</v>
      </c>
      <c r="Q71" s="133">
        <v>3285</v>
      </c>
      <c r="R71" s="135">
        <v>3.165</v>
      </c>
      <c r="S71" s="139">
        <v>4507</v>
      </c>
      <c r="U71" s="133">
        <v>468.59399999999999</v>
      </c>
      <c r="V71" s="137">
        <v>4.3999999999999999E-5</v>
      </c>
      <c r="W71" s="137">
        <v>1.1474852833006199E-2</v>
      </c>
      <c r="X71" s="137">
        <v>2.9557384859619099E-3</v>
      </c>
    </row>
    <row r="72" spans="1:24">
      <c r="A72">
        <v>891</v>
      </c>
      <c r="B72">
        <v>9957</v>
      </c>
      <c r="C72" t="s">
        <v>2533</v>
      </c>
      <c r="D72" t="s">
        <v>2534</v>
      </c>
      <c r="E72" t="s">
        <v>72</v>
      </c>
      <c r="F72" t="s">
        <v>2535</v>
      </c>
      <c r="G72" t="s">
        <v>2536</v>
      </c>
      <c r="H72" t="s">
        <v>44</v>
      </c>
      <c r="I72" t="s">
        <v>1299</v>
      </c>
      <c r="J72" t="s">
        <v>76</v>
      </c>
      <c r="K72" t="s">
        <v>77</v>
      </c>
      <c r="L72" t="s">
        <v>46</v>
      </c>
      <c r="M72" t="s">
        <v>750</v>
      </c>
      <c r="N72" t="s">
        <v>926</v>
      </c>
      <c r="O72" t="s">
        <v>51</v>
      </c>
      <c r="P72" t="s">
        <v>80</v>
      </c>
      <c r="Q72" s="133">
        <v>60</v>
      </c>
      <c r="R72" s="135">
        <v>3.165</v>
      </c>
      <c r="S72" s="139">
        <v>91977</v>
      </c>
      <c r="U72" s="133">
        <v>174.66399999999999</v>
      </c>
      <c r="V72" s="137">
        <v>0</v>
      </c>
      <c r="W72" s="137">
        <v>4.2771519858866404E-3</v>
      </c>
      <c r="X72" s="137">
        <v>1.1017259148308901E-3</v>
      </c>
    </row>
    <row r="73" spans="1:24">
      <c r="A73">
        <v>891</v>
      </c>
      <c r="B73">
        <v>9957</v>
      </c>
      <c r="C73" t="s">
        <v>2537</v>
      </c>
      <c r="D73" t="s">
        <v>2538</v>
      </c>
      <c r="E73" t="s">
        <v>72</v>
      </c>
      <c r="F73" t="s">
        <v>2539</v>
      </c>
      <c r="G73" t="s">
        <v>2540</v>
      </c>
      <c r="H73" t="s">
        <v>44</v>
      </c>
      <c r="I73" t="s">
        <v>1299</v>
      </c>
      <c r="J73" t="s">
        <v>76</v>
      </c>
      <c r="K73" t="s">
        <v>77</v>
      </c>
      <c r="L73" t="s">
        <v>46</v>
      </c>
      <c r="M73" t="s">
        <v>750</v>
      </c>
      <c r="N73" t="s">
        <v>929</v>
      </c>
      <c r="O73" t="s">
        <v>51</v>
      </c>
      <c r="P73" t="s">
        <v>80</v>
      </c>
      <c r="Q73" s="133">
        <v>200</v>
      </c>
      <c r="R73" s="135">
        <v>3.165</v>
      </c>
      <c r="S73" s="139">
        <v>84599</v>
      </c>
      <c r="U73" s="133">
        <v>535.51199999999994</v>
      </c>
      <c r="V73" s="137">
        <v>9.9999999999999995E-7</v>
      </c>
      <c r="W73" s="137">
        <v>1.3113524064132799E-2</v>
      </c>
      <c r="X73" s="137">
        <v>3.3778339754785901E-3</v>
      </c>
    </row>
    <row r="74" spans="1:24">
      <c r="A74">
        <v>891</v>
      </c>
      <c r="B74">
        <v>9957</v>
      </c>
      <c r="C74" t="s">
        <v>2541</v>
      </c>
      <c r="D74" t="s">
        <v>2542</v>
      </c>
      <c r="E74" t="s">
        <v>72</v>
      </c>
      <c r="F74" t="s">
        <v>2543</v>
      </c>
      <c r="G74" t="s">
        <v>2544</v>
      </c>
      <c r="H74" t="s">
        <v>44</v>
      </c>
      <c r="I74" t="s">
        <v>1299</v>
      </c>
      <c r="J74" t="s">
        <v>76</v>
      </c>
      <c r="K74" t="s">
        <v>77</v>
      </c>
      <c r="L74" t="s">
        <v>46</v>
      </c>
      <c r="M74" t="s">
        <v>752</v>
      </c>
      <c r="N74" t="s">
        <v>940</v>
      </c>
      <c r="O74" t="s">
        <v>51</v>
      </c>
      <c r="P74" t="s">
        <v>80</v>
      </c>
      <c r="Q74" s="133">
        <v>801</v>
      </c>
      <c r="R74" s="135">
        <v>3.165</v>
      </c>
      <c r="S74" s="139">
        <v>28686</v>
      </c>
      <c r="U74" s="133">
        <v>727.23699999999997</v>
      </c>
      <c r="V74" s="137">
        <v>0</v>
      </c>
      <c r="W74" s="137">
        <v>1.7808473835049798E-2</v>
      </c>
      <c r="X74" s="137">
        <v>4.58717791474388E-3</v>
      </c>
    </row>
    <row r="75" spans="1:24">
      <c r="A75">
        <v>891</v>
      </c>
      <c r="B75">
        <v>9957</v>
      </c>
      <c r="C75" t="s">
        <v>2545</v>
      </c>
      <c r="D75" t="s">
        <v>2546</v>
      </c>
      <c r="E75" t="s">
        <v>72</v>
      </c>
      <c r="F75" t="s">
        <v>2547</v>
      </c>
      <c r="G75" t="s">
        <v>2548</v>
      </c>
      <c r="H75" t="s">
        <v>44</v>
      </c>
      <c r="I75" t="s">
        <v>1299</v>
      </c>
      <c r="J75" t="s">
        <v>76</v>
      </c>
      <c r="K75" t="s">
        <v>77</v>
      </c>
      <c r="L75" t="s">
        <v>46</v>
      </c>
      <c r="M75" t="s">
        <v>752</v>
      </c>
      <c r="N75" t="s">
        <v>939</v>
      </c>
      <c r="O75" t="s">
        <v>51</v>
      </c>
      <c r="P75" t="s">
        <v>80</v>
      </c>
      <c r="Q75" s="133">
        <v>4408</v>
      </c>
      <c r="R75" s="135">
        <v>3.165</v>
      </c>
      <c r="S75" s="139">
        <v>4413</v>
      </c>
      <c r="U75" s="133">
        <v>615.67200000000003</v>
      </c>
      <c r="V75" s="137">
        <v>9.9999999999999995E-7</v>
      </c>
      <c r="W75" s="137">
        <v>1.5076471312405601E-2</v>
      </c>
      <c r="X75" s="137">
        <v>3.8834577784213199E-3</v>
      </c>
    </row>
    <row r="76" spans="1:24">
      <c r="A76">
        <v>891</v>
      </c>
      <c r="B76">
        <v>9957</v>
      </c>
      <c r="C76" t="s">
        <v>2549</v>
      </c>
      <c r="D76" t="s">
        <v>2550</v>
      </c>
      <c r="E76" t="s">
        <v>72</v>
      </c>
      <c r="F76" t="s">
        <v>2551</v>
      </c>
      <c r="G76" t="s">
        <v>2552</v>
      </c>
      <c r="H76" t="s">
        <v>44</v>
      </c>
      <c r="I76" t="s">
        <v>1299</v>
      </c>
      <c r="J76" t="s">
        <v>76</v>
      </c>
      <c r="K76" t="s">
        <v>77</v>
      </c>
      <c r="L76" t="s">
        <v>46</v>
      </c>
      <c r="M76" t="s">
        <v>750</v>
      </c>
      <c r="N76" t="s">
        <v>929</v>
      </c>
      <c r="O76" t="s">
        <v>51</v>
      </c>
      <c r="P76" t="s">
        <v>80</v>
      </c>
      <c r="Q76" s="133">
        <v>1214</v>
      </c>
      <c r="R76" s="135">
        <v>3.165</v>
      </c>
      <c r="S76" s="139">
        <v>9250</v>
      </c>
      <c r="U76" s="133">
        <v>355.41399999999999</v>
      </c>
      <c r="V76" s="137">
        <v>9.9999999999999995E-7</v>
      </c>
      <c r="W76" s="137">
        <v>8.7033131879915692E-3</v>
      </c>
      <c r="X76" s="137">
        <v>2.2418342195319602E-3</v>
      </c>
    </row>
    <row r="77" spans="1:24">
      <c r="A77">
        <v>891</v>
      </c>
      <c r="B77">
        <v>9957</v>
      </c>
      <c r="C77" t="s">
        <v>2553</v>
      </c>
      <c r="D77" t="s">
        <v>2554</v>
      </c>
      <c r="E77" t="s">
        <v>72</v>
      </c>
      <c r="F77" t="s">
        <v>2553</v>
      </c>
      <c r="G77" t="s">
        <v>2555</v>
      </c>
      <c r="H77" t="s">
        <v>44</v>
      </c>
      <c r="I77" t="s">
        <v>1299</v>
      </c>
      <c r="J77" t="s">
        <v>76</v>
      </c>
      <c r="K77" t="s">
        <v>77</v>
      </c>
      <c r="L77" t="s">
        <v>46</v>
      </c>
      <c r="M77" t="s">
        <v>752</v>
      </c>
      <c r="N77" t="s">
        <v>940</v>
      </c>
      <c r="O77" t="s">
        <v>51</v>
      </c>
      <c r="P77" t="s">
        <v>80</v>
      </c>
      <c r="Q77" s="133">
        <v>278</v>
      </c>
      <c r="R77" s="135">
        <v>3.165</v>
      </c>
      <c r="S77" s="139">
        <v>57213</v>
      </c>
      <c r="U77" s="133">
        <v>503.4</v>
      </c>
      <c r="V77" s="137">
        <v>0</v>
      </c>
      <c r="W77" s="137">
        <v>1.23271791944457E-2</v>
      </c>
      <c r="X77" s="137">
        <v>3.1752841189882702E-3</v>
      </c>
    </row>
    <row r="78" spans="1:24">
      <c r="A78">
        <v>891</v>
      </c>
      <c r="B78">
        <v>9957</v>
      </c>
      <c r="C78" t="s">
        <v>2556</v>
      </c>
      <c r="D78" t="s">
        <v>2557</v>
      </c>
      <c r="E78" t="s">
        <v>72</v>
      </c>
      <c r="F78" t="s">
        <v>2558</v>
      </c>
      <c r="G78" t="s">
        <v>2559</v>
      </c>
      <c r="H78" t="s">
        <v>44</v>
      </c>
      <c r="I78" t="s">
        <v>1299</v>
      </c>
      <c r="J78" t="s">
        <v>76</v>
      </c>
      <c r="K78" t="s">
        <v>77</v>
      </c>
      <c r="L78" t="s">
        <v>46</v>
      </c>
      <c r="M78" t="s">
        <v>752</v>
      </c>
      <c r="N78" t="s">
        <v>936</v>
      </c>
      <c r="O78" t="s">
        <v>51</v>
      </c>
      <c r="P78" t="s">
        <v>80</v>
      </c>
      <c r="Q78" s="133">
        <v>184</v>
      </c>
      <c r="R78" s="135">
        <v>3.165</v>
      </c>
      <c r="S78" s="139">
        <v>37017</v>
      </c>
      <c r="U78" s="133">
        <v>215.572</v>
      </c>
      <c r="V78" s="137">
        <v>0</v>
      </c>
      <c r="W78" s="137">
        <v>5.2788975597754702E-3</v>
      </c>
      <c r="X78" s="137">
        <v>1.3597595461963801E-3</v>
      </c>
    </row>
    <row r="79" spans="1:24">
      <c r="A79">
        <v>891</v>
      </c>
      <c r="B79">
        <v>9957</v>
      </c>
      <c r="C79" t="s">
        <v>2446</v>
      </c>
      <c r="D79" t="s">
        <v>2447</v>
      </c>
      <c r="E79" t="s">
        <v>41</v>
      </c>
      <c r="F79" t="s">
        <v>2560</v>
      </c>
      <c r="G79" t="s">
        <v>2561</v>
      </c>
      <c r="H79" t="s">
        <v>44</v>
      </c>
      <c r="I79" t="s">
        <v>1299</v>
      </c>
      <c r="J79" t="s">
        <v>76</v>
      </c>
      <c r="K79" t="s">
        <v>45</v>
      </c>
      <c r="L79" t="s">
        <v>46</v>
      </c>
      <c r="M79" t="s">
        <v>752</v>
      </c>
      <c r="N79" t="s">
        <v>936</v>
      </c>
      <c r="O79" t="s">
        <v>51</v>
      </c>
      <c r="P79" t="s">
        <v>80</v>
      </c>
      <c r="Q79" s="133">
        <v>353</v>
      </c>
      <c r="R79" s="135">
        <v>3.165</v>
      </c>
      <c r="S79" s="139">
        <v>11026</v>
      </c>
      <c r="U79" s="133">
        <v>123.187</v>
      </c>
      <c r="V79" s="137">
        <v>6.0000000000000002E-6</v>
      </c>
      <c r="W79" s="137">
        <v>3.0165941597943501E-3</v>
      </c>
      <c r="X79" s="137">
        <v>7.7702638843309601E-4</v>
      </c>
    </row>
    <row r="80" spans="1:24">
      <c r="A80">
        <v>891</v>
      </c>
      <c r="B80">
        <v>9957</v>
      </c>
      <c r="C80" t="s">
        <v>2562</v>
      </c>
      <c r="D80" t="s">
        <v>2563</v>
      </c>
      <c r="E80" t="s">
        <v>72</v>
      </c>
      <c r="F80" t="s">
        <v>2562</v>
      </c>
      <c r="G80" t="s">
        <v>2564</v>
      </c>
      <c r="H80" t="s">
        <v>44</v>
      </c>
      <c r="I80" t="s">
        <v>1299</v>
      </c>
      <c r="J80" t="s">
        <v>76</v>
      </c>
      <c r="K80" t="s">
        <v>77</v>
      </c>
      <c r="L80" t="s">
        <v>46</v>
      </c>
      <c r="M80" t="s">
        <v>750</v>
      </c>
      <c r="N80" t="s">
        <v>907</v>
      </c>
      <c r="O80" t="s">
        <v>51</v>
      </c>
      <c r="P80" t="s">
        <v>80</v>
      </c>
      <c r="Q80" s="133">
        <v>895</v>
      </c>
      <c r="R80" s="135">
        <v>3.165</v>
      </c>
      <c r="S80" s="139">
        <v>5282</v>
      </c>
      <c r="T80" s="133">
        <v>0.36699999999999999</v>
      </c>
      <c r="U80" s="133">
        <v>150.78299999999999</v>
      </c>
      <c r="V80" s="137">
        <v>9.9999999999999995E-7</v>
      </c>
      <c r="W80" s="137">
        <v>3.6923570781613401E-3</v>
      </c>
      <c r="X80" s="137">
        <v>9.5109210363408E-4</v>
      </c>
    </row>
    <row r="81" spans="1:24">
      <c r="A81">
        <v>891</v>
      </c>
      <c r="B81">
        <v>9957</v>
      </c>
      <c r="C81" t="s">
        <v>2565</v>
      </c>
      <c r="D81" t="s">
        <v>2566</v>
      </c>
      <c r="E81" t="s">
        <v>72</v>
      </c>
      <c r="F81" t="s">
        <v>2567</v>
      </c>
      <c r="G81" t="s">
        <v>2568</v>
      </c>
      <c r="H81" t="s">
        <v>44</v>
      </c>
      <c r="I81" t="s">
        <v>1299</v>
      </c>
      <c r="J81" t="s">
        <v>76</v>
      </c>
      <c r="K81" t="s">
        <v>77</v>
      </c>
      <c r="L81" t="s">
        <v>46</v>
      </c>
      <c r="M81" t="s">
        <v>752</v>
      </c>
      <c r="N81" t="s">
        <v>939</v>
      </c>
      <c r="O81" t="s">
        <v>51</v>
      </c>
      <c r="P81" t="s">
        <v>80</v>
      </c>
      <c r="Q81" s="133">
        <v>215</v>
      </c>
      <c r="R81" s="135">
        <v>3.165</v>
      </c>
      <c r="S81" s="139">
        <v>17440</v>
      </c>
      <c r="T81" s="133">
        <v>2E-3</v>
      </c>
      <c r="U81" s="133">
        <v>118.682</v>
      </c>
      <c r="V81" s="137">
        <v>0</v>
      </c>
      <c r="W81" s="137">
        <v>2.90625712115665E-3</v>
      </c>
      <c r="X81" s="137">
        <v>7.4860533273201995E-4</v>
      </c>
    </row>
    <row r="82" spans="1:24">
      <c r="A82">
        <v>891</v>
      </c>
      <c r="B82">
        <v>9957</v>
      </c>
      <c r="C82" t="s">
        <v>2299</v>
      </c>
      <c r="D82" t="s">
        <v>2300</v>
      </c>
      <c r="E82" t="s">
        <v>72</v>
      </c>
      <c r="F82" t="s">
        <v>2569</v>
      </c>
      <c r="G82" t="s">
        <v>2302</v>
      </c>
      <c r="H82" t="s">
        <v>44</v>
      </c>
      <c r="I82" t="s">
        <v>1299</v>
      </c>
      <c r="J82" t="s">
        <v>76</v>
      </c>
      <c r="K82" t="s">
        <v>77</v>
      </c>
      <c r="L82" t="s">
        <v>46</v>
      </c>
      <c r="M82" t="s">
        <v>750</v>
      </c>
      <c r="N82" t="s">
        <v>948</v>
      </c>
      <c r="O82" t="s">
        <v>51</v>
      </c>
      <c r="P82" t="s">
        <v>80</v>
      </c>
      <c r="Q82" s="133">
        <v>451</v>
      </c>
      <c r="R82" s="135">
        <v>3.165</v>
      </c>
      <c r="S82" s="139">
        <v>11192</v>
      </c>
      <c r="U82" s="133">
        <v>159.756</v>
      </c>
      <c r="V82" s="137">
        <v>6.9999999999999999E-6</v>
      </c>
      <c r="W82" s="137">
        <v>3.9120863815130498E-3</v>
      </c>
      <c r="X82" s="137">
        <v>1.0076908563903799E-3</v>
      </c>
    </row>
    <row r="83" spans="1:24">
      <c r="A83">
        <v>891</v>
      </c>
      <c r="B83">
        <v>9957</v>
      </c>
      <c r="C83" t="s">
        <v>2570</v>
      </c>
      <c r="D83" t="s">
        <v>2571</v>
      </c>
      <c r="E83" t="s">
        <v>72</v>
      </c>
      <c r="F83" t="s">
        <v>2572</v>
      </c>
      <c r="G83" t="s">
        <v>2573</v>
      </c>
      <c r="H83" t="s">
        <v>44</v>
      </c>
      <c r="I83" t="s">
        <v>1299</v>
      </c>
      <c r="J83" t="s">
        <v>76</v>
      </c>
      <c r="K83" t="s">
        <v>77</v>
      </c>
      <c r="L83" t="s">
        <v>46</v>
      </c>
      <c r="M83" t="s">
        <v>752</v>
      </c>
      <c r="N83" t="s">
        <v>936</v>
      </c>
      <c r="O83" t="s">
        <v>51</v>
      </c>
      <c r="P83" t="s">
        <v>80</v>
      </c>
      <c r="Q83" s="133">
        <v>1151</v>
      </c>
      <c r="R83" s="135">
        <v>3.165</v>
      </c>
      <c r="S83" s="139">
        <v>16032</v>
      </c>
      <c r="U83" s="133">
        <v>584.03200000000004</v>
      </c>
      <c r="V83" s="137">
        <v>3.9999999999999998E-6</v>
      </c>
      <c r="W83" s="137">
        <v>1.4301685391281301E-2</v>
      </c>
      <c r="X83" s="137">
        <v>3.6838853221313802E-3</v>
      </c>
    </row>
    <row r="84" spans="1:24">
      <c r="A84">
        <v>891</v>
      </c>
      <c r="B84">
        <v>9957</v>
      </c>
      <c r="C84" t="s">
        <v>2574</v>
      </c>
      <c r="D84" t="s">
        <v>2575</v>
      </c>
      <c r="E84" t="s">
        <v>72</v>
      </c>
      <c r="F84" t="s">
        <v>2576</v>
      </c>
      <c r="G84" t="s">
        <v>2577</v>
      </c>
      <c r="H84" t="s">
        <v>44</v>
      </c>
      <c r="I84" t="s">
        <v>1299</v>
      </c>
      <c r="J84" t="s">
        <v>76</v>
      </c>
      <c r="K84" t="s">
        <v>459</v>
      </c>
      <c r="L84" t="s">
        <v>46</v>
      </c>
      <c r="M84" t="s">
        <v>784</v>
      </c>
      <c r="N84" t="s">
        <v>909</v>
      </c>
      <c r="O84" t="s">
        <v>51</v>
      </c>
      <c r="P84" t="s">
        <v>469</v>
      </c>
      <c r="Q84" s="133">
        <v>3960</v>
      </c>
      <c r="R84" s="135">
        <v>4.1872999999999996</v>
      </c>
      <c r="S84" s="139">
        <v>1592</v>
      </c>
      <c r="U84" s="133">
        <v>263.98099999999999</v>
      </c>
      <c r="V84" s="137">
        <v>8.8999999999999995E-5</v>
      </c>
      <c r="W84" s="137">
        <v>6.46431936762123E-3</v>
      </c>
      <c r="X84" s="137">
        <v>1.66510523651059E-3</v>
      </c>
    </row>
    <row r="85" spans="1:24">
      <c r="A85">
        <v>891</v>
      </c>
      <c r="B85">
        <v>9957</v>
      </c>
      <c r="C85" t="s">
        <v>2578</v>
      </c>
      <c r="D85" t="s">
        <v>2579</v>
      </c>
      <c r="E85" t="s">
        <v>72</v>
      </c>
      <c r="F85" t="s">
        <v>2580</v>
      </c>
      <c r="G85" t="s">
        <v>2581</v>
      </c>
      <c r="H85" t="s">
        <v>44</v>
      </c>
      <c r="I85" t="s">
        <v>1299</v>
      </c>
      <c r="J85" t="s">
        <v>76</v>
      </c>
      <c r="K85" t="s">
        <v>77</v>
      </c>
      <c r="L85" t="s">
        <v>46</v>
      </c>
      <c r="M85" t="s">
        <v>750</v>
      </c>
      <c r="N85" t="s">
        <v>892</v>
      </c>
      <c r="O85" t="s">
        <v>51</v>
      </c>
      <c r="P85" t="s">
        <v>80</v>
      </c>
      <c r="Q85" s="133">
        <v>354</v>
      </c>
      <c r="R85" s="135">
        <v>3.165</v>
      </c>
      <c r="S85" s="139">
        <v>54902</v>
      </c>
      <c r="U85" s="133">
        <v>615.12699999999995</v>
      </c>
      <c r="V85" s="137">
        <v>1.9999999999999999E-6</v>
      </c>
      <c r="W85" s="137">
        <v>1.50631437222564E-2</v>
      </c>
      <c r="X85" s="137">
        <v>3.8800248044475001E-3</v>
      </c>
    </row>
    <row r="86" spans="1:24">
      <c r="A86">
        <v>891</v>
      </c>
      <c r="B86">
        <v>9957</v>
      </c>
      <c r="C86" t="s">
        <v>2582</v>
      </c>
      <c r="D86" t="s">
        <v>2583</v>
      </c>
      <c r="E86" t="s">
        <v>72</v>
      </c>
      <c r="F86" t="s">
        <v>2584</v>
      </c>
      <c r="G86" t="s">
        <v>2585</v>
      </c>
      <c r="H86" t="s">
        <v>44</v>
      </c>
      <c r="I86" t="s">
        <v>1299</v>
      </c>
      <c r="J86" t="s">
        <v>76</v>
      </c>
      <c r="K86" t="s">
        <v>77</v>
      </c>
      <c r="L86" t="s">
        <v>46</v>
      </c>
      <c r="M86" t="s">
        <v>752</v>
      </c>
      <c r="N86" t="s">
        <v>909</v>
      </c>
      <c r="O86" t="s">
        <v>51</v>
      </c>
      <c r="P86" t="s">
        <v>80</v>
      </c>
      <c r="Q86" s="133">
        <v>17661</v>
      </c>
      <c r="R86" s="135">
        <v>3.165</v>
      </c>
      <c r="S86" s="139">
        <v>0.02</v>
      </c>
      <c r="U86" s="133">
        <v>1.0999999999999999E-2</v>
      </c>
      <c r="V86" s="137">
        <v>3.1999999999999999E-5</v>
      </c>
      <c r="W86" s="137">
        <v>2.7375967623334802E-7</v>
      </c>
      <c r="X86" s="137">
        <v>7.0516112295567704E-8</v>
      </c>
    </row>
    <row r="87" spans="1:24">
      <c r="A87">
        <v>891</v>
      </c>
      <c r="B87">
        <v>9957</v>
      </c>
      <c r="C87" t="s">
        <v>2586</v>
      </c>
      <c r="D87" t="s">
        <v>2587</v>
      </c>
      <c r="E87" t="s">
        <v>41</v>
      </c>
      <c r="F87" t="s">
        <v>2588</v>
      </c>
      <c r="G87" t="s">
        <v>2589</v>
      </c>
      <c r="H87" t="s">
        <v>44</v>
      </c>
      <c r="I87" t="s">
        <v>1299</v>
      </c>
      <c r="J87" t="s">
        <v>76</v>
      </c>
      <c r="K87" t="s">
        <v>77</v>
      </c>
      <c r="L87" t="s">
        <v>46</v>
      </c>
      <c r="M87" t="s">
        <v>752</v>
      </c>
      <c r="N87" t="s">
        <v>939</v>
      </c>
      <c r="O87" t="s">
        <v>51</v>
      </c>
      <c r="P87" t="s">
        <v>80</v>
      </c>
      <c r="Q87" s="133">
        <v>2857</v>
      </c>
      <c r="R87" s="135">
        <v>3.165</v>
      </c>
      <c r="S87" s="139">
        <v>5105</v>
      </c>
      <c r="U87" s="133">
        <v>461.61500000000001</v>
      </c>
      <c r="V87" s="137">
        <v>5.0000000000000002E-5</v>
      </c>
      <c r="W87" s="137">
        <v>1.13039487329943E-2</v>
      </c>
      <c r="X87" s="137">
        <v>2.9117163243564102E-3</v>
      </c>
    </row>
    <row r="88" spans="1:24">
      <c r="A88">
        <v>891</v>
      </c>
      <c r="B88">
        <v>9957</v>
      </c>
      <c r="C88" t="s">
        <v>2590</v>
      </c>
      <c r="D88" t="s">
        <v>2591</v>
      </c>
      <c r="E88" t="s">
        <v>72</v>
      </c>
      <c r="F88" t="s">
        <v>2592</v>
      </c>
      <c r="G88" t="s">
        <v>2593</v>
      </c>
      <c r="H88" t="s">
        <v>44</v>
      </c>
      <c r="I88" t="s">
        <v>1299</v>
      </c>
      <c r="J88" t="s">
        <v>76</v>
      </c>
      <c r="K88" t="s">
        <v>692</v>
      </c>
      <c r="L88" t="s">
        <v>46</v>
      </c>
      <c r="M88" t="s">
        <v>750</v>
      </c>
      <c r="N88" t="s">
        <v>939</v>
      </c>
      <c r="O88" t="s">
        <v>51</v>
      </c>
      <c r="P88" t="s">
        <v>80</v>
      </c>
      <c r="Q88" s="133">
        <v>375</v>
      </c>
      <c r="R88" s="135">
        <v>3.165</v>
      </c>
      <c r="S88" s="139">
        <v>33795</v>
      </c>
      <c r="T88" s="133">
        <v>0.27800000000000002</v>
      </c>
      <c r="U88" s="133">
        <v>401.98500000000001</v>
      </c>
      <c r="V88" s="137">
        <v>0</v>
      </c>
      <c r="W88" s="137">
        <v>9.8437398410204501E-3</v>
      </c>
      <c r="X88" s="137">
        <v>2.53558987791203E-3</v>
      </c>
    </row>
    <row r="89" spans="1:24">
      <c r="A89">
        <v>891</v>
      </c>
      <c r="B89">
        <v>9957</v>
      </c>
      <c r="C89" t="s">
        <v>2389</v>
      </c>
      <c r="D89" t="s">
        <v>2390</v>
      </c>
      <c r="E89" t="s">
        <v>41</v>
      </c>
      <c r="F89" t="s">
        <v>2594</v>
      </c>
      <c r="G89" t="s">
        <v>2392</v>
      </c>
      <c r="H89" t="s">
        <v>44</v>
      </c>
      <c r="I89" t="s">
        <v>1299</v>
      </c>
      <c r="J89" t="s">
        <v>76</v>
      </c>
      <c r="K89" t="s">
        <v>218</v>
      </c>
      <c r="L89" t="s">
        <v>46</v>
      </c>
      <c r="M89" t="s">
        <v>752</v>
      </c>
      <c r="N89" t="s">
        <v>939</v>
      </c>
      <c r="O89" t="s">
        <v>51</v>
      </c>
      <c r="P89" t="s">
        <v>80</v>
      </c>
      <c r="Q89" s="133">
        <v>1016</v>
      </c>
      <c r="R89" s="135">
        <v>3.165</v>
      </c>
      <c r="S89" s="139">
        <v>17548</v>
      </c>
      <c r="U89" s="133">
        <v>564.28099999999995</v>
      </c>
      <c r="V89" s="137">
        <v>9.0000000000000002E-6</v>
      </c>
      <c r="W89" s="137">
        <v>1.38180107449167E-2</v>
      </c>
      <c r="X89" s="137">
        <v>3.5592984722824998E-3</v>
      </c>
    </row>
    <row r="90" spans="1:24">
      <c r="A90">
        <v>891</v>
      </c>
      <c r="B90">
        <v>9957</v>
      </c>
      <c r="C90" t="s">
        <v>2595</v>
      </c>
      <c r="D90" t="s">
        <v>2596</v>
      </c>
      <c r="E90" t="s">
        <v>72</v>
      </c>
      <c r="F90" t="s">
        <v>2597</v>
      </c>
      <c r="G90" t="s">
        <v>2598</v>
      </c>
      <c r="H90" t="s">
        <v>44</v>
      </c>
      <c r="I90" t="s">
        <v>1299</v>
      </c>
      <c r="J90" t="s">
        <v>76</v>
      </c>
      <c r="K90" t="s">
        <v>77</v>
      </c>
      <c r="L90" t="s">
        <v>46</v>
      </c>
      <c r="M90" t="s">
        <v>750</v>
      </c>
      <c r="N90" t="s">
        <v>899</v>
      </c>
      <c r="O90" t="s">
        <v>51</v>
      </c>
      <c r="P90" t="s">
        <v>80</v>
      </c>
      <c r="Q90" s="133">
        <v>760</v>
      </c>
      <c r="R90" s="135">
        <v>3.165</v>
      </c>
      <c r="S90" s="139">
        <v>7193</v>
      </c>
      <c r="U90" s="133">
        <v>173.02</v>
      </c>
      <c r="V90" s="137">
        <v>0</v>
      </c>
      <c r="W90" s="137">
        <v>4.2368964013117004E-3</v>
      </c>
      <c r="X90" s="137">
        <v>1.0913567203554E-3</v>
      </c>
    </row>
  </sheetData>
  <sheetProtection formatColumns="0"/>
  <customSheetViews>
    <customSheetView guid="{AE318230-F718-49FC-82EB-7CAC3DCD05F1}" showGridLines="0" hiddenRows="1" topLeftCell="O1">
      <selection activeCell="X26" sqref="X2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/>
  <dimension ref="A1:X22"/>
  <sheetViews>
    <sheetView rightToLeft="1" workbookViewId="0">
      <selection activeCell="A25" sqref="A25"/>
    </sheetView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2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25</v>
      </c>
      <c r="M1" s="14" t="s">
        <v>960</v>
      </c>
      <c r="N1" s="14" t="s">
        <v>29</v>
      </c>
      <c r="O1" s="14" t="s">
        <v>30</v>
      </c>
      <c r="P1" s="14" t="s">
        <v>33</v>
      </c>
      <c r="Q1" s="134" t="s">
        <v>34</v>
      </c>
      <c r="R1" s="138" t="s">
        <v>35</v>
      </c>
      <c r="S1" s="14" t="s">
        <v>1465</v>
      </c>
      <c r="T1" s="14" t="s">
        <v>36</v>
      </c>
      <c r="U1" s="136" t="s">
        <v>1466</v>
      </c>
      <c r="V1" s="136" t="s">
        <v>37</v>
      </c>
      <c r="W1" s="136" t="s">
        <v>38</v>
      </c>
    </row>
    <row r="2" spans="1:23">
      <c r="A2">
        <v>891</v>
      </c>
      <c r="B2">
        <v>9957</v>
      </c>
      <c r="C2" t="s">
        <v>2599</v>
      </c>
      <c r="D2" t="s">
        <v>2600</v>
      </c>
      <c r="E2" t="s">
        <v>41</v>
      </c>
      <c r="F2" t="s">
        <v>2601</v>
      </c>
      <c r="G2" t="s">
        <v>2602</v>
      </c>
      <c r="H2" t="s">
        <v>44</v>
      </c>
      <c r="I2" t="s">
        <v>1351</v>
      </c>
      <c r="J2" t="s">
        <v>45</v>
      </c>
      <c r="K2" t="s">
        <v>77</v>
      </c>
      <c r="L2" t="s">
        <v>47</v>
      </c>
      <c r="M2" t="s">
        <v>995</v>
      </c>
      <c r="N2" t="s">
        <v>51</v>
      </c>
      <c r="O2" t="s">
        <v>52</v>
      </c>
      <c r="P2" s="133">
        <v>1747</v>
      </c>
      <c r="Q2" s="135">
        <v>1</v>
      </c>
      <c r="R2" s="139">
        <v>8788</v>
      </c>
      <c r="T2" s="133">
        <v>153.52600000000001</v>
      </c>
      <c r="U2" s="137">
        <v>2.0000000000000002E-5</v>
      </c>
      <c r="V2" s="137">
        <v>7.0901820753564602E-3</v>
      </c>
      <c r="W2" s="137">
        <v>9.6839449818069605E-4</v>
      </c>
    </row>
    <row r="3" spans="1:23">
      <c r="A3">
        <v>891</v>
      </c>
      <c r="B3">
        <v>9957</v>
      </c>
      <c r="C3" t="s">
        <v>2599</v>
      </c>
      <c r="D3" t="s">
        <v>2600</v>
      </c>
      <c r="E3" t="s">
        <v>41</v>
      </c>
      <c r="F3" t="s">
        <v>2603</v>
      </c>
      <c r="G3" t="s">
        <v>2604</v>
      </c>
      <c r="H3" t="s">
        <v>44</v>
      </c>
      <c r="I3" t="s">
        <v>1351</v>
      </c>
      <c r="J3" t="s">
        <v>45</v>
      </c>
      <c r="K3" t="s">
        <v>77</v>
      </c>
      <c r="L3" t="s">
        <v>47</v>
      </c>
      <c r="M3" t="s">
        <v>996</v>
      </c>
      <c r="N3" t="s">
        <v>51</v>
      </c>
      <c r="O3" t="s">
        <v>52</v>
      </c>
      <c r="P3" s="133">
        <v>51071</v>
      </c>
      <c r="Q3" s="135">
        <v>1</v>
      </c>
      <c r="R3" s="139">
        <v>8146</v>
      </c>
      <c r="T3" s="133">
        <v>4160.2439999999997</v>
      </c>
      <c r="U3" s="137">
        <v>2.0950000000000001E-3</v>
      </c>
      <c r="V3" s="137">
        <v>0.192129123801589</v>
      </c>
      <c r="W3" s="137">
        <v>2.6241468054314099E-2</v>
      </c>
    </row>
    <row r="4" spans="1:23">
      <c r="A4">
        <v>891</v>
      </c>
      <c r="B4">
        <v>9957</v>
      </c>
      <c r="C4" t="s">
        <v>2605</v>
      </c>
      <c r="D4" t="s">
        <v>2606</v>
      </c>
      <c r="E4" t="s">
        <v>41</v>
      </c>
      <c r="F4" t="s">
        <v>2607</v>
      </c>
      <c r="G4" t="s">
        <v>2608</v>
      </c>
      <c r="H4" t="s">
        <v>44</v>
      </c>
      <c r="I4" t="s">
        <v>1351</v>
      </c>
      <c r="J4" t="s">
        <v>45</v>
      </c>
      <c r="K4" t="s">
        <v>218</v>
      </c>
      <c r="L4" t="s">
        <v>47</v>
      </c>
      <c r="M4" t="s">
        <v>1110</v>
      </c>
      <c r="N4" t="s">
        <v>51</v>
      </c>
      <c r="O4" t="s">
        <v>52</v>
      </c>
      <c r="P4" s="133">
        <v>89910</v>
      </c>
      <c r="Q4" s="135">
        <v>1</v>
      </c>
      <c r="R4" s="139">
        <v>914.8</v>
      </c>
      <c r="T4" s="133">
        <v>822.49699999999996</v>
      </c>
      <c r="U4" s="137">
        <v>1.7899999999999999E-4</v>
      </c>
      <c r="V4" s="137">
        <v>3.7984690170314701E-2</v>
      </c>
      <c r="W4" s="137">
        <v>5.1880423640858096E-3</v>
      </c>
    </row>
    <row r="5" spans="1:23">
      <c r="A5">
        <v>891</v>
      </c>
      <c r="B5">
        <v>9957</v>
      </c>
      <c r="C5" t="s">
        <v>2605</v>
      </c>
      <c r="D5" t="s">
        <v>2606</v>
      </c>
      <c r="E5" t="s">
        <v>41</v>
      </c>
      <c r="F5" t="s">
        <v>2609</v>
      </c>
      <c r="G5" t="s">
        <v>2610</v>
      </c>
      <c r="H5" t="s">
        <v>44</v>
      </c>
      <c r="I5" t="s">
        <v>1351</v>
      </c>
      <c r="J5" t="s">
        <v>45</v>
      </c>
      <c r="K5" t="s">
        <v>281</v>
      </c>
      <c r="L5" t="s">
        <v>47</v>
      </c>
      <c r="M5" t="s">
        <v>1000</v>
      </c>
      <c r="N5" t="s">
        <v>51</v>
      </c>
      <c r="O5" t="s">
        <v>52</v>
      </c>
      <c r="P5" s="133">
        <v>93881</v>
      </c>
      <c r="Q5" s="135">
        <v>1</v>
      </c>
      <c r="R5" s="139">
        <v>767.4</v>
      </c>
      <c r="T5" s="133">
        <v>720.44299999999998</v>
      </c>
      <c r="U5" s="137">
        <v>3.9800000000000002E-4</v>
      </c>
      <c r="V5" s="137">
        <v>3.3271619182129598E-2</v>
      </c>
      <c r="W5" s="137">
        <v>4.5443195420221596E-3</v>
      </c>
    </row>
    <row r="6" spans="1:23">
      <c r="A6">
        <v>891</v>
      </c>
      <c r="B6">
        <v>9957</v>
      </c>
      <c r="C6" t="s">
        <v>2605</v>
      </c>
      <c r="D6" t="s">
        <v>2606</v>
      </c>
      <c r="E6" t="s">
        <v>41</v>
      </c>
      <c r="F6" t="s">
        <v>2611</v>
      </c>
      <c r="G6" t="s">
        <v>2612</v>
      </c>
      <c r="H6" t="s">
        <v>44</v>
      </c>
      <c r="I6" t="s">
        <v>1351</v>
      </c>
      <c r="J6" t="s">
        <v>45</v>
      </c>
      <c r="K6" t="s">
        <v>206</v>
      </c>
      <c r="L6" t="s">
        <v>47</v>
      </c>
      <c r="M6" t="s">
        <v>973</v>
      </c>
      <c r="N6" t="s">
        <v>51</v>
      </c>
      <c r="O6" t="s">
        <v>52</v>
      </c>
      <c r="P6" s="133">
        <v>2287</v>
      </c>
      <c r="Q6" s="135">
        <v>1</v>
      </c>
      <c r="R6" s="139">
        <v>19630</v>
      </c>
      <c r="T6" s="133">
        <v>448.93799999999999</v>
      </c>
      <c r="U6" s="137">
        <v>2.0000000000000001E-4</v>
      </c>
      <c r="V6" s="137">
        <v>2.07329403860326E-2</v>
      </c>
      <c r="W6" s="137">
        <v>2.8317559672729501E-3</v>
      </c>
    </row>
    <row r="7" spans="1:23">
      <c r="A7">
        <v>891</v>
      </c>
      <c r="B7">
        <v>9957</v>
      </c>
      <c r="C7" t="s">
        <v>2613</v>
      </c>
      <c r="D7" t="s">
        <v>2614</v>
      </c>
      <c r="E7" t="s">
        <v>41</v>
      </c>
      <c r="F7" t="s">
        <v>2615</v>
      </c>
      <c r="G7" t="s">
        <v>2616</v>
      </c>
      <c r="H7" t="s">
        <v>44</v>
      </c>
      <c r="I7" t="s">
        <v>1351</v>
      </c>
      <c r="J7" t="s">
        <v>45</v>
      </c>
      <c r="K7" t="s">
        <v>281</v>
      </c>
      <c r="L7" t="s">
        <v>47</v>
      </c>
      <c r="M7" t="s">
        <v>976</v>
      </c>
      <c r="N7" t="s">
        <v>51</v>
      </c>
      <c r="O7" t="s">
        <v>52</v>
      </c>
      <c r="P7" s="133">
        <v>22280</v>
      </c>
      <c r="Q7" s="135">
        <v>1</v>
      </c>
      <c r="R7" s="139">
        <v>7939</v>
      </c>
      <c r="T7" s="133">
        <v>1768.809</v>
      </c>
      <c r="U7" s="137">
        <v>1.6000000000000001E-3</v>
      </c>
      <c r="V7" s="137">
        <v>8.1687465817372407E-2</v>
      </c>
      <c r="W7" s="137">
        <v>1.11570748997853E-2</v>
      </c>
    </row>
    <row r="8" spans="1:23">
      <c r="A8">
        <v>891</v>
      </c>
      <c r="B8">
        <v>9957</v>
      </c>
      <c r="C8" t="s">
        <v>2613</v>
      </c>
      <c r="D8" t="s">
        <v>2614</v>
      </c>
      <c r="E8" t="s">
        <v>41</v>
      </c>
      <c r="F8" t="s">
        <v>2617</v>
      </c>
      <c r="G8" t="s">
        <v>2618</v>
      </c>
      <c r="H8" t="s">
        <v>44</v>
      </c>
      <c r="I8" t="s">
        <v>1349</v>
      </c>
      <c r="J8" t="s">
        <v>45</v>
      </c>
      <c r="K8" t="s">
        <v>45</v>
      </c>
      <c r="L8" t="s">
        <v>47</v>
      </c>
      <c r="M8" t="s">
        <v>963</v>
      </c>
      <c r="N8" t="s">
        <v>51</v>
      </c>
      <c r="O8" t="s">
        <v>52</v>
      </c>
      <c r="P8" s="133">
        <v>358</v>
      </c>
      <c r="Q8" s="135">
        <v>1</v>
      </c>
      <c r="R8" s="139">
        <v>39230</v>
      </c>
      <c r="T8" s="133">
        <v>140.44300000000001</v>
      </c>
      <c r="U8" s="137">
        <v>1.0000000000000001E-5</v>
      </c>
      <c r="V8" s="137">
        <v>6.4859824546228901E-3</v>
      </c>
      <c r="W8" s="137">
        <v>8.8587142863147904E-4</v>
      </c>
    </row>
    <row r="9" spans="1:23">
      <c r="A9">
        <v>891</v>
      </c>
      <c r="B9">
        <v>9957</v>
      </c>
      <c r="C9" t="s">
        <v>2619</v>
      </c>
      <c r="D9" t="s">
        <v>2620</v>
      </c>
      <c r="E9" t="s">
        <v>72</v>
      </c>
      <c r="F9" t="s">
        <v>2621</v>
      </c>
      <c r="G9" t="s">
        <v>2622</v>
      </c>
      <c r="H9" t="s">
        <v>44</v>
      </c>
      <c r="I9" t="s">
        <v>1351</v>
      </c>
      <c r="J9" t="s">
        <v>76</v>
      </c>
      <c r="K9" t="s">
        <v>722</v>
      </c>
      <c r="L9" t="s">
        <v>752</v>
      </c>
      <c r="M9" t="s">
        <v>987</v>
      </c>
      <c r="N9" t="s">
        <v>51</v>
      </c>
      <c r="O9" t="s">
        <v>80</v>
      </c>
      <c r="P9" s="133">
        <v>13433</v>
      </c>
      <c r="Q9" s="135">
        <v>3.165</v>
      </c>
      <c r="R9" s="139">
        <v>7060</v>
      </c>
      <c r="T9" s="133">
        <v>3001.59</v>
      </c>
      <c r="U9" s="137">
        <v>0</v>
      </c>
      <c r="V9" s="137">
        <v>0.13861999054869201</v>
      </c>
      <c r="W9" s="137">
        <v>1.89330590891017E-2</v>
      </c>
    </row>
    <row r="10" spans="1:23">
      <c r="A10">
        <v>891</v>
      </c>
      <c r="B10">
        <v>9957</v>
      </c>
      <c r="C10" t="s">
        <v>2623</v>
      </c>
      <c r="D10" t="s">
        <v>2624</v>
      </c>
      <c r="E10" t="s">
        <v>72</v>
      </c>
      <c r="F10" t="s">
        <v>2625</v>
      </c>
      <c r="G10" t="s">
        <v>2626</v>
      </c>
      <c r="H10" t="s">
        <v>44</v>
      </c>
      <c r="I10" t="s">
        <v>1351</v>
      </c>
      <c r="J10" t="s">
        <v>76</v>
      </c>
      <c r="K10" t="s">
        <v>77</v>
      </c>
      <c r="L10" t="s">
        <v>750</v>
      </c>
      <c r="M10" t="s">
        <v>994</v>
      </c>
      <c r="N10" t="s">
        <v>51</v>
      </c>
      <c r="O10" t="s">
        <v>80</v>
      </c>
      <c r="P10" s="133">
        <v>1727</v>
      </c>
      <c r="Q10" s="135">
        <v>3.165</v>
      </c>
      <c r="R10" s="139">
        <v>24800</v>
      </c>
      <c r="T10" s="133">
        <v>1355.557</v>
      </c>
      <c r="U10" s="137">
        <v>6.0000000000000002E-6</v>
      </c>
      <c r="V10" s="137">
        <v>6.2602570718766806E-2</v>
      </c>
      <c r="W10" s="137">
        <v>8.5504130093829595E-3</v>
      </c>
    </row>
    <row r="11" spans="1:23">
      <c r="A11">
        <v>891</v>
      </c>
      <c r="B11">
        <v>9957</v>
      </c>
      <c r="C11" t="s">
        <v>2627</v>
      </c>
      <c r="D11" t="s">
        <v>2628</v>
      </c>
      <c r="E11" t="s">
        <v>72</v>
      </c>
      <c r="F11" t="s">
        <v>2629</v>
      </c>
      <c r="G11" t="s">
        <v>2630</v>
      </c>
      <c r="H11" t="s">
        <v>44</v>
      </c>
      <c r="I11" t="s">
        <v>1351</v>
      </c>
      <c r="J11" t="s">
        <v>76</v>
      </c>
      <c r="K11" t="s">
        <v>712</v>
      </c>
      <c r="L11" t="s">
        <v>750</v>
      </c>
      <c r="M11" t="s">
        <v>1093</v>
      </c>
      <c r="N11" t="s">
        <v>51</v>
      </c>
      <c r="O11" t="s">
        <v>80</v>
      </c>
      <c r="P11" s="133">
        <v>4425</v>
      </c>
      <c r="Q11" s="135">
        <v>3.165</v>
      </c>
      <c r="R11" s="139">
        <v>5081</v>
      </c>
      <c r="T11" s="133">
        <v>711.6</v>
      </c>
      <c r="U11" s="137">
        <v>2.9E-5</v>
      </c>
      <c r="V11" s="137">
        <v>3.2863258203732697E-2</v>
      </c>
      <c r="W11" s="137">
        <v>4.4885445956881704E-3</v>
      </c>
    </row>
    <row r="12" spans="1:23">
      <c r="A12">
        <v>891</v>
      </c>
      <c r="B12">
        <v>9957</v>
      </c>
      <c r="C12" t="s">
        <v>2623</v>
      </c>
      <c r="D12" t="s">
        <v>2624</v>
      </c>
      <c r="E12" t="s">
        <v>72</v>
      </c>
      <c r="F12" t="s">
        <v>2631</v>
      </c>
      <c r="G12" t="s">
        <v>2632</v>
      </c>
      <c r="H12" t="s">
        <v>44</v>
      </c>
      <c r="I12" t="s">
        <v>1351</v>
      </c>
      <c r="J12" t="s">
        <v>76</v>
      </c>
      <c r="K12" t="s">
        <v>77</v>
      </c>
      <c r="L12" t="s">
        <v>85</v>
      </c>
      <c r="M12" t="s">
        <v>1112</v>
      </c>
      <c r="N12" t="s">
        <v>51</v>
      </c>
      <c r="O12" t="s">
        <v>80</v>
      </c>
      <c r="P12" s="133">
        <v>705</v>
      </c>
      <c r="Q12" s="135">
        <v>3.165</v>
      </c>
      <c r="R12" s="139">
        <v>21875</v>
      </c>
      <c r="T12" s="133">
        <v>488.10199999999998</v>
      </c>
      <c r="U12" s="137">
        <v>0</v>
      </c>
      <c r="V12" s="137">
        <v>2.25416305616555E-2</v>
      </c>
      <c r="W12" s="137">
        <v>3.0787913178987802E-3</v>
      </c>
    </row>
    <row r="13" spans="1:23">
      <c r="A13">
        <v>891</v>
      </c>
      <c r="B13">
        <v>9957</v>
      </c>
      <c r="C13" t="s">
        <v>2623</v>
      </c>
      <c r="D13" t="s">
        <v>2624</v>
      </c>
      <c r="E13" t="s">
        <v>72</v>
      </c>
      <c r="F13" t="s">
        <v>2633</v>
      </c>
      <c r="G13" t="s">
        <v>2634</v>
      </c>
      <c r="H13" t="s">
        <v>44</v>
      </c>
      <c r="I13" t="s">
        <v>1353</v>
      </c>
      <c r="J13" t="s">
        <v>76</v>
      </c>
      <c r="K13" t="s">
        <v>77</v>
      </c>
      <c r="L13" t="s">
        <v>750</v>
      </c>
      <c r="M13" t="s">
        <v>1069</v>
      </c>
      <c r="N13" t="s">
        <v>51</v>
      </c>
      <c r="O13" t="s">
        <v>80</v>
      </c>
      <c r="P13" s="133">
        <v>1580</v>
      </c>
      <c r="Q13" s="135">
        <v>3.165</v>
      </c>
      <c r="R13" s="139">
        <v>7956</v>
      </c>
      <c r="T13" s="133">
        <v>397.85599999999999</v>
      </c>
      <c r="U13" s="137">
        <v>5.0000000000000004E-6</v>
      </c>
      <c r="V13" s="137">
        <v>1.8373843397296301E-2</v>
      </c>
      <c r="W13" s="137">
        <v>2.5095447010055698E-3</v>
      </c>
    </row>
    <row r="14" spans="1:23">
      <c r="A14">
        <v>891</v>
      </c>
      <c r="B14">
        <v>9957</v>
      </c>
      <c r="C14" t="s">
        <v>2623</v>
      </c>
      <c r="D14" t="s">
        <v>2624</v>
      </c>
      <c r="E14" t="s">
        <v>72</v>
      </c>
      <c r="F14" t="s">
        <v>2635</v>
      </c>
      <c r="G14" t="s">
        <v>2636</v>
      </c>
      <c r="H14" t="s">
        <v>44</v>
      </c>
      <c r="I14" t="s">
        <v>1351</v>
      </c>
      <c r="J14" t="s">
        <v>76</v>
      </c>
      <c r="K14" t="s">
        <v>720</v>
      </c>
      <c r="L14" t="s">
        <v>750</v>
      </c>
      <c r="M14" t="s">
        <v>987</v>
      </c>
      <c r="N14" t="s">
        <v>51</v>
      </c>
      <c r="O14" t="s">
        <v>80</v>
      </c>
      <c r="P14" s="133">
        <v>901</v>
      </c>
      <c r="Q14" s="135">
        <v>3.165</v>
      </c>
      <c r="R14" s="139">
        <v>5679</v>
      </c>
      <c r="T14" s="133">
        <v>161.946</v>
      </c>
      <c r="U14" s="137">
        <v>9.9999999999999995E-7</v>
      </c>
      <c r="V14" s="137">
        <v>7.4790219661122403E-3</v>
      </c>
      <c r="W14" s="137">
        <v>1.0215032063744999E-3</v>
      </c>
    </row>
    <row r="15" spans="1:23">
      <c r="A15">
        <v>891</v>
      </c>
      <c r="B15">
        <v>9957</v>
      </c>
      <c r="C15" t="s">
        <v>2637</v>
      </c>
      <c r="D15" t="s">
        <v>2638</v>
      </c>
      <c r="E15" t="s">
        <v>72</v>
      </c>
      <c r="F15" t="s">
        <v>2639</v>
      </c>
      <c r="G15" t="s">
        <v>2640</v>
      </c>
      <c r="H15" t="s">
        <v>44</v>
      </c>
      <c r="I15" t="s">
        <v>1351</v>
      </c>
      <c r="J15" t="s">
        <v>76</v>
      </c>
      <c r="K15" t="s">
        <v>692</v>
      </c>
      <c r="L15" t="s">
        <v>750</v>
      </c>
      <c r="M15" t="s">
        <v>979</v>
      </c>
      <c r="N15" t="s">
        <v>51</v>
      </c>
      <c r="O15" t="s">
        <v>80</v>
      </c>
      <c r="P15" s="133">
        <v>1049</v>
      </c>
      <c r="Q15" s="135">
        <v>3.165</v>
      </c>
      <c r="R15" s="139">
        <v>2843</v>
      </c>
      <c r="T15" s="133">
        <v>94.39</v>
      </c>
      <c r="U15" s="137">
        <v>3.9999999999999998E-6</v>
      </c>
      <c r="V15" s="137">
        <v>4.3591367856009198E-3</v>
      </c>
      <c r="W15" s="137">
        <v>5.9538161857159203E-4</v>
      </c>
    </row>
    <row r="16" spans="1:23">
      <c r="A16">
        <v>891</v>
      </c>
      <c r="B16">
        <v>9957</v>
      </c>
      <c r="C16" t="s">
        <v>2623</v>
      </c>
      <c r="D16" t="s">
        <v>2624</v>
      </c>
      <c r="E16" t="s">
        <v>72</v>
      </c>
      <c r="F16" t="s">
        <v>2641</v>
      </c>
      <c r="G16" t="s">
        <v>2642</v>
      </c>
      <c r="H16" t="s">
        <v>44</v>
      </c>
      <c r="I16" t="s">
        <v>1351</v>
      </c>
      <c r="J16" t="s">
        <v>76</v>
      </c>
      <c r="K16" t="s">
        <v>692</v>
      </c>
      <c r="L16" t="s">
        <v>752</v>
      </c>
      <c r="M16" t="s">
        <v>979</v>
      </c>
      <c r="N16" t="s">
        <v>51</v>
      </c>
      <c r="O16" t="s">
        <v>80</v>
      </c>
      <c r="P16" s="133">
        <v>6833</v>
      </c>
      <c r="Q16" s="135">
        <v>3.165</v>
      </c>
      <c r="R16" s="139">
        <v>5618</v>
      </c>
      <c r="T16" s="133">
        <v>1214.9739999999999</v>
      </c>
      <c r="U16" s="137">
        <v>4.3000000000000002E-5</v>
      </c>
      <c r="V16" s="137">
        <v>5.6110133847209698E-2</v>
      </c>
      <c r="W16" s="137">
        <v>7.66366002061922E-3</v>
      </c>
    </row>
    <row r="17" spans="1:23">
      <c r="A17">
        <v>891</v>
      </c>
      <c r="B17">
        <v>9957</v>
      </c>
      <c r="C17" t="s">
        <v>2643</v>
      </c>
      <c r="D17" t="s">
        <v>2644</v>
      </c>
      <c r="E17" t="s">
        <v>72</v>
      </c>
      <c r="F17" t="s">
        <v>2645</v>
      </c>
      <c r="G17" t="s">
        <v>2646</v>
      </c>
      <c r="H17" t="s">
        <v>44</v>
      </c>
      <c r="I17" t="s">
        <v>1351</v>
      </c>
      <c r="J17" t="s">
        <v>76</v>
      </c>
      <c r="K17" t="s">
        <v>77</v>
      </c>
      <c r="L17" t="s">
        <v>784</v>
      </c>
      <c r="M17" t="s">
        <v>995</v>
      </c>
      <c r="N17" t="s">
        <v>51</v>
      </c>
      <c r="O17" t="s">
        <v>80</v>
      </c>
      <c r="P17" s="133">
        <v>47700</v>
      </c>
      <c r="Q17" s="135">
        <v>3.165</v>
      </c>
      <c r="R17" s="139">
        <v>1287</v>
      </c>
      <c r="T17" s="133">
        <v>1942.99</v>
      </c>
      <c r="U17" s="137">
        <v>2.1999999999999999E-5</v>
      </c>
      <c r="V17" s="137">
        <v>8.9731530440817095E-2</v>
      </c>
      <c r="W17" s="137">
        <v>1.22557530213852E-2</v>
      </c>
    </row>
    <row r="18" spans="1:23">
      <c r="A18">
        <v>891</v>
      </c>
      <c r="B18">
        <v>9957</v>
      </c>
      <c r="C18" t="s">
        <v>2647</v>
      </c>
      <c r="D18" t="s">
        <v>2648</v>
      </c>
      <c r="E18" t="s">
        <v>72</v>
      </c>
      <c r="F18" t="s">
        <v>2649</v>
      </c>
      <c r="G18" t="s">
        <v>2650</v>
      </c>
      <c r="H18" t="s">
        <v>44</v>
      </c>
      <c r="I18" t="s">
        <v>1353</v>
      </c>
      <c r="J18" t="s">
        <v>76</v>
      </c>
      <c r="K18" t="s">
        <v>77</v>
      </c>
      <c r="L18" t="s">
        <v>750</v>
      </c>
      <c r="M18" t="s">
        <v>1069</v>
      </c>
      <c r="N18" t="s">
        <v>51</v>
      </c>
      <c r="O18" t="s">
        <v>80</v>
      </c>
      <c r="P18" s="133">
        <v>31999</v>
      </c>
      <c r="Q18" s="135">
        <v>3.165</v>
      </c>
      <c r="R18" s="139">
        <v>1147.9000000000001</v>
      </c>
      <c r="T18" s="133">
        <v>1162.557</v>
      </c>
      <c r="U18" s="137">
        <v>0</v>
      </c>
      <c r="V18" s="137">
        <v>5.3689407517403601E-2</v>
      </c>
      <c r="W18" s="137">
        <v>7.3330312674404798E-3</v>
      </c>
    </row>
    <row r="19" spans="1:23">
      <c r="A19">
        <v>891</v>
      </c>
      <c r="B19">
        <v>9957</v>
      </c>
      <c r="C19" t="s">
        <v>2647</v>
      </c>
      <c r="D19" t="s">
        <v>2648</v>
      </c>
      <c r="E19" t="s">
        <v>72</v>
      </c>
      <c r="F19" t="s">
        <v>2651</v>
      </c>
      <c r="G19" t="s">
        <v>2652</v>
      </c>
      <c r="H19" t="s">
        <v>44</v>
      </c>
      <c r="I19" t="s">
        <v>1351</v>
      </c>
      <c r="J19" t="s">
        <v>76</v>
      </c>
      <c r="K19" t="s">
        <v>77</v>
      </c>
      <c r="L19" t="s">
        <v>750</v>
      </c>
      <c r="M19" t="s">
        <v>995</v>
      </c>
      <c r="N19" t="s">
        <v>51</v>
      </c>
      <c r="O19" t="s">
        <v>80</v>
      </c>
      <c r="P19" s="133">
        <v>81</v>
      </c>
      <c r="Q19" s="135">
        <v>3.165</v>
      </c>
      <c r="R19" s="139">
        <v>65034</v>
      </c>
      <c r="S19" s="133">
        <v>0.10199999999999999</v>
      </c>
      <c r="T19" s="133">
        <v>167.047</v>
      </c>
      <c r="U19" s="137">
        <v>0</v>
      </c>
      <c r="V19" s="137">
        <v>7.7145898221763999E-3</v>
      </c>
      <c r="W19" s="137">
        <v>1.0536776432699499E-3</v>
      </c>
    </row>
    <row r="20" spans="1:23">
      <c r="A20">
        <v>891</v>
      </c>
      <c r="B20">
        <v>9957</v>
      </c>
      <c r="C20" t="s">
        <v>2647</v>
      </c>
      <c r="D20" t="s">
        <v>2648</v>
      </c>
      <c r="E20" t="s">
        <v>72</v>
      </c>
      <c r="F20" t="s">
        <v>2653</v>
      </c>
      <c r="G20" t="s">
        <v>2654</v>
      </c>
      <c r="H20" t="s">
        <v>44</v>
      </c>
      <c r="I20" t="s">
        <v>1351</v>
      </c>
      <c r="J20" t="s">
        <v>76</v>
      </c>
      <c r="K20" t="s">
        <v>77</v>
      </c>
      <c r="L20" t="s">
        <v>750</v>
      </c>
      <c r="M20" t="s">
        <v>1112</v>
      </c>
      <c r="N20" t="s">
        <v>51</v>
      </c>
      <c r="O20" t="s">
        <v>80</v>
      </c>
      <c r="P20" s="133">
        <v>825</v>
      </c>
      <c r="Q20" s="135">
        <v>3.165</v>
      </c>
      <c r="R20" s="139">
        <v>12773</v>
      </c>
      <c r="T20" s="133">
        <v>333.51900000000001</v>
      </c>
      <c r="U20" s="137">
        <v>1.1E-5</v>
      </c>
      <c r="V20" s="137">
        <v>1.5402634498744299E-2</v>
      </c>
      <c r="W20" s="137">
        <v>2.1037296852947501E-3</v>
      </c>
    </row>
    <row r="21" spans="1:23">
      <c r="A21">
        <v>891</v>
      </c>
      <c r="B21">
        <v>9957</v>
      </c>
      <c r="C21" t="s">
        <v>2655</v>
      </c>
      <c r="D21" t="s">
        <v>2656</v>
      </c>
      <c r="E21" t="s">
        <v>72</v>
      </c>
      <c r="F21" t="s">
        <v>2657</v>
      </c>
      <c r="G21" t="s">
        <v>2658</v>
      </c>
      <c r="H21" t="s">
        <v>44</v>
      </c>
      <c r="I21" t="s">
        <v>1351</v>
      </c>
      <c r="J21" t="s">
        <v>76</v>
      </c>
      <c r="K21" t="s">
        <v>77</v>
      </c>
      <c r="L21" t="s">
        <v>752</v>
      </c>
      <c r="M21" t="s">
        <v>1093</v>
      </c>
      <c r="N21" t="s">
        <v>51</v>
      </c>
      <c r="O21" t="s">
        <v>80</v>
      </c>
      <c r="P21" s="133">
        <v>864</v>
      </c>
      <c r="Q21" s="135">
        <v>3.165</v>
      </c>
      <c r="R21" s="139">
        <v>38340</v>
      </c>
      <c r="T21" s="133">
        <v>1048.43</v>
      </c>
      <c r="U21" s="137">
        <v>3.8000000000000002E-5</v>
      </c>
      <c r="V21" s="137">
        <v>4.8418797584215002E-2</v>
      </c>
      <c r="W21" s="137">
        <v>6.6131584056282897E-3</v>
      </c>
    </row>
    <row r="22" spans="1:23">
      <c r="A22">
        <v>891</v>
      </c>
      <c r="B22">
        <v>9957</v>
      </c>
      <c r="C22" t="s">
        <v>2659</v>
      </c>
      <c r="D22" t="s">
        <v>2660</v>
      </c>
      <c r="E22" t="s">
        <v>72</v>
      </c>
      <c r="F22" t="s">
        <v>2661</v>
      </c>
      <c r="G22" t="s">
        <v>2662</v>
      </c>
      <c r="H22" t="s">
        <v>44</v>
      </c>
      <c r="I22" t="s">
        <v>1351</v>
      </c>
      <c r="J22" t="s">
        <v>76</v>
      </c>
      <c r="K22" t="s">
        <v>77</v>
      </c>
      <c r="L22" t="s">
        <v>750</v>
      </c>
      <c r="M22" t="s">
        <v>995</v>
      </c>
      <c r="N22" t="s">
        <v>51</v>
      </c>
      <c r="O22" t="s">
        <v>80</v>
      </c>
      <c r="P22" s="133">
        <v>718</v>
      </c>
      <c r="Q22" s="135">
        <v>3.165</v>
      </c>
      <c r="R22" s="139">
        <v>59755</v>
      </c>
      <c r="T22" s="133">
        <v>1357.914</v>
      </c>
      <c r="U22" s="137">
        <v>9.9999999999999995E-7</v>
      </c>
      <c r="V22" s="137">
        <v>6.2711450220159295E-2</v>
      </c>
      <c r="W22" s="137">
        <v>8.5652840393498197E-3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X6"/>
  <sheetViews>
    <sheetView rightToLeft="1" workbookViewId="0">
      <selection activeCell="A15" sqref="A15"/>
    </sheetView>
  </sheetViews>
  <sheetFormatPr defaultColWidth="0" defaultRowHeight="14.25"/>
  <cols>
    <col min="1" max="23" width="11.625" customWidth="1"/>
    <col min="24" max="24" width="11.625" hidden="1" customWidth="1"/>
    <col min="25" max="25" width="9" hidden="1" customWidth="1"/>
    <col min="26" max="16384" width="9" hidden="1"/>
  </cols>
  <sheetData>
    <row r="1" spans="1:23" s="4" customFormat="1" ht="51">
      <c r="A1" s="14" t="s">
        <v>14</v>
      </c>
      <c r="B1" s="14" t="s">
        <v>15</v>
      </c>
      <c r="C1" s="14" t="s">
        <v>16</v>
      </c>
      <c r="D1" s="14" t="s">
        <v>17</v>
      </c>
      <c r="E1" s="14" t="s">
        <v>18</v>
      </c>
      <c r="F1" s="14" t="s">
        <v>19</v>
      </c>
      <c r="G1" s="14" t="s">
        <v>20</v>
      </c>
      <c r="H1" s="14" t="s">
        <v>21</v>
      </c>
      <c r="I1" s="14" t="s">
        <v>68</v>
      </c>
      <c r="J1" s="14" t="s">
        <v>22</v>
      </c>
      <c r="K1" s="14" t="s">
        <v>23</v>
      </c>
      <c r="L1" s="14" t="s">
        <v>24</v>
      </c>
      <c r="M1" s="14" t="s">
        <v>25</v>
      </c>
      <c r="N1" s="14" t="s">
        <v>960</v>
      </c>
      <c r="O1" s="14" t="s">
        <v>29</v>
      </c>
      <c r="P1" s="14" t="s">
        <v>30</v>
      </c>
      <c r="Q1" s="14" t="s">
        <v>33</v>
      </c>
      <c r="R1" s="134" t="s">
        <v>34</v>
      </c>
      <c r="S1" s="138" t="s">
        <v>35</v>
      </c>
      <c r="T1" s="14" t="s">
        <v>36</v>
      </c>
      <c r="U1" s="136" t="s">
        <v>1466</v>
      </c>
      <c r="V1" s="136" t="s">
        <v>37</v>
      </c>
      <c r="W1" s="136" t="s">
        <v>38</v>
      </c>
    </row>
    <row r="2" spans="1:23">
      <c r="A2">
        <v>891</v>
      </c>
      <c r="B2">
        <v>9957</v>
      </c>
      <c r="C2" t="s">
        <v>2663</v>
      </c>
      <c r="D2" t="s">
        <v>2664</v>
      </c>
      <c r="E2" t="s">
        <v>41</v>
      </c>
      <c r="F2" t="s">
        <v>2665</v>
      </c>
      <c r="G2" t="s">
        <v>2666</v>
      </c>
      <c r="H2" t="s">
        <v>44</v>
      </c>
      <c r="I2" t="s">
        <v>1299</v>
      </c>
      <c r="J2" t="s">
        <v>45</v>
      </c>
      <c r="K2" t="s">
        <v>45</v>
      </c>
      <c r="L2" t="s">
        <v>46</v>
      </c>
      <c r="M2" t="s">
        <v>47</v>
      </c>
      <c r="N2" t="s">
        <v>1121</v>
      </c>
      <c r="O2" t="s">
        <v>51</v>
      </c>
      <c r="P2" t="s">
        <v>52</v>
      </c>
      <c r="Q2" s="133">
        <v>295799.52</v>
      </c>
      <c r="R2" s="135">
        <v>1</v>
      </c>
      <c r="S2" s="139">
        <v>109.1</v>
      </c>
      <c r="T2" s="133">
        <v>322.71699999999998</v>
      </c>
      <c r="U2" s="137">
        <v>9.5500000000000001E-4</v>
      </c>
      <c r="V2" s="137">
        <v>0.122867221420446</v>
      </c>
      <c r="W2" s="137">
        <v>2.0355959384183099E-3</v>
      </c>
    </row>
    <row r="3" spans="1:23">
      <c r="A3">
        <v>891</v>
      </c>
      <c r="B3">
        <v>9957</v>
      </c>
      <c r="C3" t="s">
        <v>2667</v>
      </c>
      <c r="D3" t="s">
        <v>2668</v>
      </c>
      <c r="E3" t="s">
        <v>72</v>
      </c>
      <c r="F3" t="s">
        <v>2669</v>
      </c>
      <c r="G3" t="s">
        <v>2670</v>
      </c>
      <c r="H3" t="s">
        <v>44</v>
      </c>
      <c r="I3" t="s">
        <v>1299</v>
      </c>
      <c r="J3" t="s">
        <v>76</v>
      </c>
      <c r="K3" t="s">
        <v>77</v>
      </c>
      <c r="L3" t="s">
        <v>46</v>
      </c>
      <c r="M3" t="s">
        <v>114</v>
      </c>
      <c r="N3" t="s">
        <v>993</v>
      </c>
      <c r="O3" t="s">
        <v>51</v>
      </c>
      <c r="P3" t="s">
        <v>80</v>
      </c>
      <c r="Q3" s="133">
        <v>1455.81</v>
      </c>
      <c r="R3" s="135">
        <v>3.165</v>
      </c>
      <c r="S3" s="139">
        <v>17133.88</v>
      </c>
      <c r="T3" s="133">
        <v>789.46699999999998</v>
      </c>
      <c r="U3" s="137">
        <v>1.5E-3</v>
      </c>
      <c r="V3" s="137">
        <v>0.30057160821624002</v>
      </c>
      <c r="W3" s="137">
        <v>4.9797036004838296E-3</v>
      </c>
    </row>
    <row r="4" spans="1:23">
      <c r="A4">
        <v>891</v>
      </c>
      <c r="B4">
        <v>9957</v>
      </c>
      <c r="C4" t="s">
        <v>2671</v>
      </c>
      <c r="D4" t="s">
        <v>2672</v>
      </c>
      <c r="E4" t="s">
        <v>72</v>
      </c>
      <c r="F4" t="s">
        <v>2673</v>
      </c>
      <c r="G4" t="s">
        <v>2674</v>
      </c>
      <c r="H4" t="s">
        <v>44</v>
      </c>
      <c r="I4" t="s">
        <v>1299</v>
      </c>
      <c r="J4" t="s">
        <v>76</v>
      </c>
      <c r="K4" t="s">
        <v>218</v>
      </c>
      <c r="L4" t="s">
        <v>46</v>
      </c>
      <c r="M4" t="s">
        <v>114</v>
      </c>
      <c r="N4" t="s">
        <v>1126</v>
      </c>
      <c r="O4" t="s">
        <v>51</v>
      </c>
      <c r="P4" t="s">
        <v>80</v>
      </c>
      <c r="Q4" s="133">
        <v>4244.59</v>
      </c>
      <c r="R4" s="135">
        <v>3.165</v>
      </c>
      <c r="S4" s="139">
        <v>3239</v>
      </c>
      <c r="T4" s="133">
        <v>435.13099999999997</v>
      </c>
      <c r="U4" s="137">
        <v>1.03E-4</v>
      </c>
      <c r="V4" s="137">
        <v>0.16566632199251799</v>
      </c>
      <c r="W4" s="137">
        <v>2.7446676850181699E-3</v>
      </c>
    </row>
    <row r="5" spans="1:23">
      <c r="A5">
        <v>891</v>
      </c>
      <c r="B5">
        <v>9957</v>
      </c>
      <c r="C5" t="s">
        <v>2675</v>
      </c>
      <c r="D5" t="s">
        <v>2676</v>
      </c>
      <c r="E5" t="s">
        <v>72</v>
      </c>
      <c r="F5" t="s">
        <v>2677</v>
      </c>
      <c r="G5" t="s">
        <v>2678</v>
      </c>
      <c r="H5" t="s">
        <v>44</v>
      </c>
      <c r="I5" t="s">
        <v>1299</v>
      </c>
      <c r="J5" t="s">
        <v>76</v>
      </c>
      <c r="K5" t="s">
        <v>669</v>
      </c>
      <c r="L5" t="s">
        <v>46</v>
      </c>
      <c r="M5" t="s">
        <v>114</v>
      </c>
      <c r="N5" t="s">
        <v>971</v>
      </c>
      <c r="O5" t="s">
        <v>51</v>
      </c>
      <c r="P5" t="s">
        <v>80</v>
      </c>
      <c r="Q5" s="133">
        <v>15643.62</v>
      </c>
      <c r="R5" s="135">
        <v>3.165</v>
      </c>
      <c r="S5" s="139">
        <v>1256.1099999999999</v>
      </c>
      <c r="T5" s="133">
        <v>621.92600000000004</v>
      </c>
      <c r="U5" s="137">
        <v>6.8199999999999999E-4</v>
      </c>
      <c r="V5" s="137">
        <v>0.23678406218706399</v>
      </c>
      <c r="W5" s="137">
        <v>3.9229069372441298E-3</v>
      </c>
    </row>
    <row r="6" spans="1:23">
      <c r="A6">
        <v>891</v>
      </c>
      <c r="B6">
        <v>9957</v>
      </c>
      <c r="C6" t="s">
        <v>2679</v>
      </c>
      <c r="D6" t="s">
        <v>2680</v>
      </c>
      <c r="E6" t="s">
        <v>72</v>
      </c>
      <c r="F6" t="s">
        <v>2681</v>
      </c>
      <c r="G6" t="s">
        <v>2682</v>
      </c>
      <c r="H6" t="s">
        <v>44</v>
      </c>
      <c r="I6" t="s">
        <v>1299</v>
      </c>
      <c r="J6" t="s">
        <v>76</v>
      </c>
      <c r="K6" t="s">
        <v>281</v>
      </c>
      <c r="L6" t="s">
        <v>46</v>
      </c>
      <c r="M6" t="s">
        <v>114</v>
      </c>
      <c r="N6" t="s">
        <v>1097</v>
      </c>
      <c r="O6" t="s">
        <v>51</v>
      </c>
      <c r="P6" t="s">
        <v>214</v>
      </c>
      <c r="Q6" s="133">
        <v>471.29</v>
      </c>
      <c r="R6" s="135">
        <v>3.6360000000000001</v>
      </c>
      <c r="S6" s="139">
        <v>26687</v>
      </c>
      <c r="T6" s="133">
        <v>457.31099999999998</v>
      </c>
      <c r="U6" s="137">
        <v>3.2699999999999998E-4</v>
      </c>
      <c r="V6" s="137">
        <v>0.17411078618373199</v>
      </c>
      <c r="W6" s="137">
        <v>2.8845708814201798E-3</v>
      </c>
    </row>
  </sheetData>
  <sheetProtection formatColumns="0"/>
  <customSheetViews>
    <customSheetView guid="{AE318230-F718-49FC-82EB-7CAC3DCD05F1}" showGridLines="0" hiddenRows="1">
      <selection sqref="A1:B1"/>
      <pageMargins left="0.7" right="0.7" top="0.75" bottom="0.75" header="0.3" footer="0.3"/>
    </customSheetView>
  </customSheetViews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35</vt:i4>
      </vt:variant>
      <vt:variant>
        <vt:lpstr>טווחים בעלי שם</vt:lpstr>
      </vt:variant>
      <vt:variant>
        <vt:i4>61</vt:i4>
      </vt:variant>
    </vt:vector>
  </HeadingPairs>
  <TitlesOfParts>
    <vt:vector size="96" baseType="lpstr">
      <vt:lpstr>עמוד פתיחה</vt:lpstr>
      <vt:lpstr>סכום נכסים</vt:lpstr>
      <vt:lpstr>מזומנים ושווי מזומנים</vt:lpstr>
      <vt:lpstr>איגרות חוב ממשלתיות</vt:lpstr>
      <vt:lpstr>ניירות ערך מסחריים</vt:lpstr>
      <vt:lpstr>איגרות חוב</vt:lpstr>
      <vt:lpstr>מניות מבכ ויהש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 איגרות חוב ממשלתיות</vt:lpstr>
      <vt:lpstr>לא סחיר איגרות חוב מיועדות</vt:lpstr>
      <vt:lpstr>אפיק השקעה מובטח תשואה</vt:lpstr>
      <vt:lpstr>לא סחיר ניירות ערך מסחריים</vt:lpstr>
      <vt:lpstr>לא סחיר איגרות חוב</vt:lpstr>
      <vt:lpstr>לא סחיר מניות מבכ ויהש</vt:lpstr>
      <vt:lpstr>קרנות השקעה</vt:lpstr>
      <vt:lpstr>לא סחיר כתבי אופציה</vt:lpstr>
      <vt:lpstr>לא סחיר אופציות</vt:lpstr>
      <vt:lpstr>לא סחיר נגזרים אחרים</vt:lpstr>
      <vt:lpstr>הלוואות</vt:lpstr>
      <vt:lpstr>לא סחיר מוצרים מובנים</vt:lpstr>
      <vt:lpstr>פיקדונות מעל 3 חודשים</vt:lpstr>
      <vt:lpstr>זכויות מקרקעין</vt:lpstr>
      <vt:lpstr>השקעה בחברות מוחזקות</vt:lpstr>
      <vt:lpstr>נכסים אחרים</vt:lpstr>
      <vt:lpstr>מסגרות אשראי</vt:lpstr>
      <vt:lpstr>יתרות התחייבות להשקעה</vt:lpstr>
      <vt:lpstr>אפשרויות בחירה</vt:lpstr>
      <vt:lpstr>מיפוי סעיפים</vt:lpstr>
      <vt:lpstr>UPDATE</vt:lpstr>
      <vt:lpstr>File Name Info</vt:lpstr>
      <vt:lpstr>Additional_Factor</vt:lpstr>
      <vt:lpstr>Amoritization</vt:lpstr>
      <vt:lpstr>Capsule</vt:lpstr>
      <vt:lpstr>Company_Name</vt:lpstr>
      <vt:lpstr>Company_Name_ID</vt:lpstr>
      <vt:lpstr>Consortium</vt:lpstr>
      <vt:lpstr>Country_list</vt:lpstr>
      <vt:lpstr>Country_list_funds</vt:lpstr>
      <vt:lpstr>CSA</vt:lpstr>
      <vt:lpstr>Delivery</vt:lpstr>
      <vt:lpstr>Dependence_Independence</vt:lpstr>
      <vt:lpstr>Duration_Underlying_Interest_Rate</vt:lpstr>
      <vt:lpstr>File_Type</vt:lpstr>
      <vt:lpstr>Full_File_Type</vt:lpstr>
      <vt:lpstr>Full_Type</vt:lpstr>
      <vt:lpstr>Full_Type_Nostro</vt:lpstr>
      <vt:lpstr>Full_Year</vt:lpstr>
      <vt:lpstr>Fund_Strategy</vt:lpstr>
      <vt:lpstr>Fund_type</vt:lpstr>
      <vt:lpstr>Holding_interest</vt:lpstr>
      <vt:lpstr>In_the_books</vt:lpstr>
      <vt:lpstr>Industry_sector_all</vt:lpstr>
      <vt:lpstr>Industry_sectors</vt:lpstr>
      <vt:lpstr>israel_abroad</vt:lpstr>
      <vt:lpstr>Issuer_Number_Banks</vt:lpstr>
      <vt:lpstr>Issuer_Number_Fund</vt:lpstr>
      <vt:lpstr>issuer_number_loan</vt:lpstr>
      <vt:lpstr>Issuer_Number_Type</vt:lpstr>
      <vt:lpstr>'אפשרויות בחירה'!Issuer_Number_Type_V2</vt:lpstr>
      <vt:lpstr>Leading_factor</vt:lpstr>
      <vt:lpstr>Linked_Type</vt:lpstr>
      <vt:lpstr>other_investments</vt:lpstr>
      <vt:lpstr>Penalty</vt:lpstr>
      <vt:lpstr>QTR</vt:lpstr>
      <vt:lpstr>Rating_Agency</vt:lpstr>
      <vt:lpstr>real_estate_lifestage</vt:lpstr>
      <vt:lpstr>real_estate_loans</vt:lpstr>
      <vt:lpstr>Real_Estate_Main_Use</vt:lpstr>
      <vt:lpstr>Recourse_Nonrecourse</vt:lpstr>
      <vt:lpstr>Repayment_Rights</vt:lpstr>
      <vt:lpstr>Reset_frequency</vt:lpstr>
      <vt:lpstr>'אפשרויות בחירה'!Security_Number_Loans</vt:lpstr>
      <vt:lpstr>Stock_Exchange_Gov_Bonds</vt:lpstr>
      <vt:lpstr>Subordination_Risk</vt:lpstr>
      <vt:lpstr>Tradeable_Status_All</vt:lpstr>
      <vt:lpstr>'אפשרויות בחירה'!Transaction</vt:lpstr>
      <vt:lpstr>Type</vt:lpstr>
      <vt:lpstr>Type_of_Interest_Rate</vt:lpstr>
      <vt:lpstr>Type_of_Security</vt:lpstr>
      <vt:lpstr>Type_of_Security_ID</vt:lpstr>
      <vt:lpstr>Type_of_Security_ID_Fund</vt:lpstr>
      <vt:lpstr>'אפשרויות בחירה'!Type_of_Security_ID_V2</vt:lpstr>
      <vt:lpstr>Underlying_Asset</vt:lpstr>
      <vt:lpstr>Underlying_Interest_Rates</vt:lpstr>
      <vt:lpstr>'אפשרויות בחירה'!Underlying_Interest_Rates_Der</vt:lpstr>
      <vt:lpstr>Valuation</vt:lpstr>
      <vt:lpstr>Valuation_Method</vt:lpstr>
      <vt:lpstr>What_is_rated</vt:lpstr>
      <vt:lpstr>what_is_rated_loans</vt:lpstr>
      <vt:lpstr>YEAR</vt:lpstr>
      <vt:lpstr>Yes_No_Bad_Debt</vt:lpstr>
    </vt:vector>
  </TitlesOfParts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עדכון 4.12.2023</dc:title>
  <dc:creator>נירית שימרון</dc:creator>
  <cp:lastModifiedBy>Didi Mira</cp:lastModifiedBy>
  <cp:lastPrinted>2022-08-08T09:16:18Z</cp:lastPrinted>
  <dcterms:created xsi:type="dcterms:W3CDTF">2021-05-03T04:41:48Z</dcterms:created>
  <dcterms:modified xsi:type="dcterms:W3CDTF">2026-05-05T09:16:22Z</dcterms:modified>
</cp:coreProperties>
</file>